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eg" ContentType="image/jpg"/>
  <Default Extension="png" ContentType="image/png"/>
  <Default Extension="bmp" ContentType="image/bmp"/>
  <Default Extension="gif" ContentType="image/gif"/>
  <Default Extension="tif" ContentType="image/tif"/>
  <Default Extension="pdf" ContentType="application/pdf"/>
  <Default Extension="mov" ContentType="application/movie"/>
  <Default Extension="vml" ContentType="application/vnd.openxmlformats-officedocument.vmlDrawing"/>
  <Default Extension="xlsx" ContentType="application/vnd.openxmlformats-officedocument.spreadsheetml.sheet"/>
  <Override PartName="/docProps/core.xml" ContentType="application/vnd.openxmlformats-package.core-properties+xml"/>
  <Override PartName="/docProps/app.xml" ContentType="application/vnd.openxmlformats-officedocument.extended-properties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media/image1.jpeg" ContentType="image/jpeg"/>
  <Override PartName="/xl/media/image2.jpeg" ContentType="image/jpeg"/>
  <Override PartName="/xl/media/image3.jpeg" ContentType="image/jpeg"/>
  <Override PartName="/xl/media/image4.jpeg" ContentType="image/jpeg"/>
  <Override PartName="/xl/media/image5.jpeg" ContentType="image/jpeg"/>
  <Override PartName="/xl/media/image6.jpeg" ContentType="image/jpeg"/>
  <Override PartName="/xl/media/image7.jpeg" ContentType="image/jpeg"/>
  <Override PartName="/xl/media/image8.jpeg" ContentType="image/jpeg"/>
  <Override PartName="/xl/media/image9.jpeg" ContentType="image/jpeg"/>
  <Override PartName="/xl/media/image10.jpeg" ContentType="image/jpeg"/>
  <Override PartName="/xl/media/image11.jpeg" ContentType="image/jpeg"/>
  <Override PartName="/xl/media/image12.jpeg" ContentType="image/jpeg"/>
  <Override PartName="/xl/media/image13.jpeg" ContentType="image/jpeg"/>
  <Override PartName="/xl/media/image14.jpeg" ContentType="image/jpeg"/>
  <Override PartName="/xl/media/image15.jpeg" ContentType="image/jpeg"/>
  <Override PartName="/xl/media/image16.jpeg" ContentType="image/jpeg"/>
  <Override PartName="/xl/media/image17.jpeg" ContentType="image/jpeg"/>
  <Override PartName="/xl/media/image18.jpeg" ContentType="image/jpeg"/>
  <Override PartName="/xl/media/image19.jpeg" ContentType="image/jpeg"/>
  <Override PartName="/xl/media/image20.jpeg" ContentType="image/jpeg"/>
  <Override PartName="/xl/media/image21.jpeg" ContentType="image/jpeg"/>
  <Override PartName="/xl/media/image22.jpeg" ContentType="image/jpeg"/>
  <Override PartName="/xl/media/image23.jpeg" ContentType="image/jpeg"/>
  <Override PartName="/xl/media/image24.jpeg" ContentType="image/jpeg"/>
  <Override PartName="/xl/media/image25.jpeg" ContentType="image/jpeg"/>
</Types>
</file>

<file path=_rels/.rels><?xml version="1.0" encoding="UTF-8"?>
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3" Type="http://schemas.openxmlformats.org/officeDocument/2006/relationships/officeDocument" Target="xl/workbook.xml"/></Relationships>

</file>

<file path=xl/workbook.xml><?xml version="1.0" encoding="utf-8"?>
<workbook xmlns:r="http://schemas.openxmlformats.org/officeDocument/2006/relationships" xmlns="http://schemas.openxmlformats.org/spreadsheetml/2006/main">
  <bookViews>
    <workbookView xWindow="0" yWindow="40" windowWidth="15960" windowHeight="18080"/>
  </bookViews>
  <sheets>
    <sheet name="シート1 - Plants - Long list _WIP_" sheetId="1" r:id="rId4"/>
  </sheets>
</workbook>
</file>

<file path=xl/sharedStrings.xml><?xml version="1.0" encoding="utf-8"?>
<sst xmlns="http://schemas.openxmlformats.org/spreadsheetml/2006/main" uniqueCount="95">
  <si>
    <t>Species</t>
  </si>
  <si>
    <t>Plant Type</t>
  </si>
  <si>
    <t xml:space="preserve">Type </t>
  </si>
  <si>
    <t>Climate</t>
  </si>
  <si>
    <t>Climate-axis</t>
  </si>
  <si>
    <t>Elevation</t>
  </si>
  <si>
    <t>Elevation-axis</t>
  </si>
  <si>
    <t xml:space="preserve">Soil </t>
  </si>
  <si>
    <t>Soil-axis</t>
  </si>
  <si>
    <t>Cultural significance</t>
  </si>
  <si>
    <t>Traditional Medicine</t>
  </si>
  <si>
    <t xml:space="preserve">Artistic Expression </t>
  </si>
  <si>
    <t>Ecological significance</t>
  </si>
  <si>
    <t>Significance</t>
  </si>
  <si>
    <t>Significance count</t>
  </si>
  <si>
    <t>Photo</t>
  </si>
  <si>
    <t>Photo route</t>
  </si>
  <si>
    <t>Cadaba farinosa Forssk.</t>
  </si>
  <si>
    <t>Bush/Shrub</t>
  </si>
  <si>
    <t xml:space="preserve">Native </t>
  </si>
  <si>
    <t>Arid to Semi-Arid</t>
  </si>
  <si>
    <t>Lowland to Mid-altitude</t>
  </si>
  <si>
    <t>Sandy-Rocky</t>
  </si>
  <si>
    <t>checked</t>
  </si>
  <si>
    <t>Cultural</t>
  </si>
  <si>
    <r>
      <rPr>
        <u val="single"/>
        <sz val="10"/>
        <color indexed="13"/>
        <rFont val="ヒラギノ角ゴ ProN W3"/>
      </rPr>
      <t>https://upload.wikimedia.org/wikipedia/commons/thumb/f/fd/Cadaba_farinosa_Maasai_Mara_3.jpg/440px-Cadaba_farinosa_Maasai_Mara_3.jpg</t>
    </r>
  </si>
  <si>
    <t>Senna alexandrina Mill.</t>
  </si>
  <si>
    <t>Sandy-Loamy</t>
  </si>
  <si>
    <r>
      <rPr>
        <u val="single"/>
        <sz val="10"/>
        <color indexed="8"/>
        <rFont val="ヒラギノ角ゴ ProN W3"/>
      </rPr>
      <t>https://www.aldarmakyuae.com/wp-content/uploads/2021/11/senna-alexandrina-Copy.jpg</t>
    </r>
  </si>
  <si>
    <t>Juniperus Procera Hochst. ex Endl.</t>
  </si>
  <si>
    <t>Tree</t>
  </si>
  <si>
    <t>Semi-Arid to Sub-Humid</t>
  </si>
  <si>
    <t>Mid-altitude to Highland</t>
  </si>
  <si>
    <r>
      <rPr>
        <u val="single"/>
        <sz val="10"/>
        <color indexed="8"/>
        <rFont val="ヒラギノ角ゴ ProN W3"/>
      </rPr>
      <t>https://www.treesandshrubsonline.org/site/assets/files/5924/juniperus-procera-5.jpg</t>
    </r>
  </si>
  <si>
    <t>Lavandula Dentata L.</t>
  </si>
  <si>
    <r>
      <rPr>
        <u val="single"/>
        <sz val="10"/>
        <color indexed="8"/>
        <rFont val="ヒラギノ角ゴ ProN W3"/>
      </rPr>
      <t>https://encrypted-tbn0.gstatic.com/images?q=tbn:ANd9GcR595vgYAsBj5w5bU3-dgLVMQ2zxrOQhKlNHw&amp;s</t>
    </r>
  </si>
  <si>
    <t>Acacia tortilis (Forssk.) Hayne</t>
  </si>
  <si>
    <t>Lowland</t>
  </si>
  <si>
    <r>
      <rPr>
        <u val="single"/>
        <sz val="10"/>
        <color indexed="8"/>
        <rFont val="ヒラギノ角ゴ ProN W3"/>
      </rPr>
      <t>https://forestrypedia.com/wp-content/uploads/2022/06/Acacia-tortilis-Forsk.-Hayne.4.jpg</t>
    </r>
  </si>
  <si>
    <t>Vachellia seyal (Delile) P.J.H.Hurter</t>
  </si>
  <si>
    <t>Semi-Arid</t>
  </si>
  <si>
    <t>Mid-altitude</t>
  </si>
  <si>
    <t>Sandy</t>
  </si>
  <si>
    <r>
      <rPr>
        <u val="single"/>
        <sz val="10"/>
        <color indexed="8"/>
        <rFont val="ヒラギノ角ゴ ProN W3"/>
      </rPr>
      <t>https://live.staticflickr.com/65535/48590007892_ea24f268c1_b.jpg</t>
    </r>
  </si>
  <si>
    <t>Campanula edulis Forssk.</t>
  </si>
  <si>
    <t>Artistic</t>
  </si>
  <si>
    <r>
      <rPr>
        <u val="single"/>
        <sz val="10"/>
        <color indexed="8"/>
        <rFont val="ヒラギノ角ゴ ProN W3"/>
      </rPr>
      <t>https://bs.plantnet.org/image/o/51b1f5d95762ae7b1006c0fd8b0fa84de3595baa</t>
    </r>
  </si>
  <si>
    <t>Asparagus africanus Lam.</t>
  </si>
  <si>
    <r>
      <rPr>
        <u val="single"/>
        <sz val="10"/>
        <color indexed="8"/>
        <rFont val="ヒラギノ角ゴ ProN W3"/>
      </rPr>
      <t>https://encrypted-tbn0.gstatic.com/images?q=tbn:ANd9GcRJYxG8Vlf3k1-KQAjdepT1E9FT-hDOLZ05dg&amp;s</t>
    </r>
  </si>
  <si>
    <t>Evotrochis verticillata (Forssk.) Fırat &amp; Lidén</t>
  </si>
  <si>
    <t>Rocky</t>
  </si>
  <si>
    <r>
      <rPr>
        <u val="single"/>
        <sz val="10"/>
        <color indexed="8"/>
        <rFont val="ヒラギノ角ゴ ProN W3"/>
      </rPr>
      <t>https://d2seqvvyy3b8p2.cloudfront.net/a846f8ead2c752f9a3a540e1f5ab172f.jpg</t>
    </r>
  </si>
  <si>
    <t>Barleria bispinosa (Forssk.) Vahl</t>
  </si>
  <si>
    <r>
      <rPr>
        <u val="single"/>
        <sz val="10"/>
        <color indexed="8"/>
        <rFont val="ヒラギノ角ゴ ProN W3"/>
      </rPr>
      <t>https://botany.cz/foto/barleriabis1.jpg</t>
    </r>
  </si>
  <si>
    <t>Cenchrus ciliaris L.</t>
  </si>
  <si>
    <t>Grass/Herb</t>
  </si>
  <si>
    <t>Medicine</t>
  </si>
  <si>
    <r>
      <rPr>
        <u val="single"/>
        <sz val="10"/>
        <color indexed="8"/>
        <rFont val="ヒラギノ角ゴ ProN W3"/>
      </rPr>
      <t>https://upload.wikimedia.org/wikipedia/commons/1/19/Cenchrus_ciliaris.jpg</t>
    </r>
  </si>
  <si>
    <t>Dodonaea angustifolia L.f.</t>
  </si>
  <si>
    <t>Rocky-loamy</t>
  </si>
  <si>
    <r>
      <rPr>
        <u val="single"/>
        <sz val="10"/>
        <color indexed="8"/>
        <rFont val="ヒラギノ角ゴ ProN W3"/>
      </rPr>
      <t>https://encrypted-tbn0.gstatic.com/images?q=tbn:ANd9GcQd8NxzqsVANQP8lizudUXUWV5CE8JmQ1VPgQ&amp;s</t>
    </r>
  </si>
  <si>
    <t>Anagyris foetida L.</t>
  </si>
  <si>
    <r>
      <rPr>
        <u val="single"/>
        <sz val="10"/>
        <color indexed="8"/>
        <rFont val="ヒラギノ角ゴ ProN W3"/>
      </rPr>
      <t>https://encrypted-tbn0.gstatic.com/images?q=tbn:ANd9GcQHcmE0D6Cnl0kmexjKASAPH-fTlxJjMrJAMg&amp;s</t>
    </r>
  </si>
  <si>
    <t>Plectranthus asirensis J. R. I. Wood.</t>
  </si>
  <si>
    <t>Endemic</t>
  </si>
  <si>
    <t>Sub-Humid</t>
  </si>
  <si>
    <t>Highland</t>
  </si>
  <si>
    <r>
      <rPr>
        <u val="single"/>
        <sz val="10"/>
        <color indexed="8"/>
        <rFont val="ヒラギノ角ゴ ProN W3"/>
      </rPr>
      <t>https://bs.plantnet.org/image/o/b09bb3b3706bdb179ac267aee2d7c816317faac3</t>
    </r>
  </si>
  <si>
    <t>Silene corylina D.F. Chamb. &amp; Colle.</t>
  </si>
  <si>
    <t>Ecological</t>
  </si>
  <si>
    <r>
      <rPr>
        <u val="single"/>
        <sz val="10"/>
        <color indexed="8"/>
        <rFont val="ヒラギノ角ゴ ProN W3"/>
      </rPr>
      <t>https://www.worldplants.de/fileadmin/_processed_/d/d/csm_SilAca1_f64a67f15e.jpg</t>
    </r>
  </si>
  <si>
    <t>Tarchonanthus Camphoratus L.</t>
  </si>
  <si>
    <r>
      <rPr>
        <u val="single"/>
        <sz val="10"/>
        <color indexed="8"/>
        <rFont val="ヒラギノ角ゴ ProN W3"/>
      </rPr>
      <t>https://bs.plantnet.org/image/o/43f633a229ec2b79ff39f662b1f10dbc43a30807</t>
    </r>
  </si>
  <si>
    <t>Nuxia Congesta  R.Br. ex Fresen.</t>
  </si>
  <si>
    <t>Rocky-Loamy</t>
  </si>
  <si>
    <r>
      <rPr>
        <u val="single"/>
        <sz val="10"/>
        <color indexed="8"/>
        <rFont val="ヒラギノ角ゴ ProN W3"/>
      </rPr>
      <t>https://www.zimbabweflora.co.zw/speciesdata/images/14/144470-3.jpg</t>
    </r>
  </si>
  <si>
    <t>Vepris Nobilis (Delile) Mziray</t>
  </si>
  <si>
    <t>Loamy</t>
  </si>
  <si>
    <r>
      <rPr>
        <u val="single"/>
        <sz val="10"/>
        <color indexed="8"/>
        <rFont val="ヒラギノ角ゴ ProN W3"/>
      </rPr>
      <t>https://www.zimbabweflora.co.zw/speciesdata/images/13/133180-9.jpg</t>
    </r>
  </si>
  <si>
    <t>Coffea Arabica L.</t>
  </si>
  <si>
    <t>Non-native</t>
  </si>
  <si>
    <r>
      <rPr>
        <u val="single"/>
        <sz val="10"/>
        <color indexed="8"/>
        <rFont val="ヒラギノ角ゴ ProN W3"/>
      </rPr>
      <t>https://storage.googleapis.com/powop-assets/kew_profiles/PPCONT_006612_fullsize.jpg</t>
    </r>
  </si>
  <si>
    <t>Parkinsonia aculeata L.</t>
  </si>
  <si>
    <r>
      <rPr>
        <u val="single"/>
        <sz val="10"/>
        <color indexed="8"/>
        <rFont val="ヒラギノ角ゴ ProN W3"/>
      </rPr>
      <t>https://levypreserve.org/wp-content/uploads/2022/12/parkinsonia-aculeata-whole-plant.jpg</t>
    </r>
  </si>
  <si>
    <t>Cadia purpurea (G.Piccioli) Aiton</t>
  </si>
  <si>
    <r>
      <rPr>
        <u val="single"/>
        <sz val="10"/>
        <color indexed="8"/>
        <rFont val="ヒラギノ角ゴ ProN W3"/>
      </rPr>
      <t>https://d2seqvvyy3b8p2.cloudfront.net/aad6b7f52f994b9731db2a6b42c57e27.jpg</t>
    </r>
  </si>
  <si>
    <t>Juniperus phoenicea L.</t>
  </si>
  <si>
    <t>Arid</t>
  </si>
  <si>
    <r>
      <rPr>
        <u val="single"/>
        <sz val="10"/>
        <color indexed="8"/>
        <rFont val="ヒラギノ角ゴ ProN W3"/>
      </rPr>
      <t>https://encrypted-tbn0.gstatic.com/images?q=tbn:ANd9GcQPlPnzIFRlrlWPiZtAXiDHQUxnRMrDpCUhnA&amp;s</t>
    </r>
  </si>
  <si>
    <t>Achillea arabica Kotschy</t>
  </si>
  <si>
    <r>
      <rPr>
        <u val="single"/>
        <sz val="10"/>
        <color indexed="8"/>
        <rFont val="ヒラギノ角ゴ ProN W3"/>
      </rPr>
      <t>https://encrypted-tbn0.gstatic.com/images?q=tbn:ANd9GcRLJ0BkbSctA20d7VLc-Q4yIH7_7RpoDWwjaw&amp;s</t>
    </r>
  </si>
  <si>
    <t>Rubus asirensis D.F. Chamb.</t>
  </si>
  <si>
    <r>
      <rPr>
        <u val="single"/>
        <sz val="10"/>
        <color indexed="8"/>
        <rFont val="ヒラギノ角ゴ ProN W3"/>
      </rPr>
      <t>https://encrypted-tbn0.gstatic.com/images?q=tbn:ANd9GcQLrrB9B_JJh14uuQca6fi9Rei0QTtYEe6ccA&amp;s</t>
    </r>
  </si>
  <si>
    <t>Abutilon pannosum (G.Forst.) Schltdl.</t>
  </si>
  <si>
    <r>
      <rPr>
        <u val="single"/>
        <sz val="10"/>
        <color indexed="8"/>
        <rFont val="ヒラギノ角ゴ ProN W3"/>
      </rPr>
      <t>https://encrypted-tbn0.gstatic.com/images?q=tbn:ANd9GcQl571t6ZKGJIJjCMyz71-m0mGnZGnq6OVUpw&amp;s</t>
    </r>
  </si>
</sst>
</file>

<file path=xl/styles.xml><?xml version="1.0" encoding="utf-8"?>
<styleSheet xmlns="http://schemas.openxmlformats.org/spreadsheetml/2006/main">
  <numFmts count="1">
    <numFmt numFmtId="0" formatCode="General"/>
  </numFmts>
  <fonts count="6">
    <font>
      <sz val="10"/>
      <color indexed="8"/>
      <name val="ヒラギノ角ゴ ProN W3"/>
    </font>
    <font>
      <sz val="12"/>
      <color indexed="8"/>
      <name val="ヒラギノ角ゴ ProN W3"/>
    </font>
    <font>
      <sz val="10"/>
      <color indexed="8"/>
      <name val="ヒラギノ角ゴ ProN W6"/>
    </font>
    <font>
      <sz val="12"/>
      <color indexed="8"/>
      <name val="Times Roman"/>
    </font>
    <font>
      <u val="single"/>
      <sz val="10"/>
      <color indexed="13"/>
      <name val="ヒラギノ角ゴ ProN W3"/>
    </font>
    <font>
      <u val="single"/>
      <sz val="10"/>
      <color indexed="8"/>
      <name val="ヒラギノ角ゴ ProN W3"/>
    </font>
  </fonts>
  <fills count="4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indexed="12"/>
        <bgColor auto="1"/>
      </patternFill>
    </fill>
  </fills>
  <borders count="8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1"/>
      </bottom>
      <diagonal/>
    </border>
    <border>
      <left style="thin">
        <color indexed="10"/>
      </left>
      <right style="thin">
        <color indexed="11"/>
      </right>
      <top style="thin">
        <color indexed="11"/>
      </top>
      <bottom style="thin">
        <color indexed="10"/>
      </bottom>
      <diagonal/>
    </border>
    <border>
      <left style="thin">
        <color indexed="11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1"/>
      </right>
      <top style="thin">
        <color indexed="10"/>
      </top>
      <bottom style="thin">
        <color indexed="10"/>
      </bottom>
      <diagonal/>
    </border>
    <border>
      <left style="thin">
        <color indexed="11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</borders>
  <cellStyleXfs count="1">
    <xf numFmtId="0" fontId="0" applyNumberFormat="0" applyFont="1" applyFill="0" applyBorder="0" applyAlignment="1" applyProtection="0">
      <alignment vertical="top" wrapText="1"/>
    </xf>
  </cellStyleXfs>
  <cellXfs count="17">
    <xf numFmtId="0" fontId="0" applyNumberFormat="0" applyFont="1" applyFill="0" applyBorder="0" applyAlignment="1" applyProtection="0">
      <alignment vertical="top" wrapText="1"/>
    </xf>
    <xf numFmtId="0" fontId="0" applyNumberFormat="1" applyFont="1" applyFill="0" applyBorder="0" applyAlignment="1" applyProtection="0">
      <alignment vertical="top"/>
    </xf>
    <xf numFmtId="49" fontId="2" fillId="2" borderId="1" applyNumberFormat="1" applyFont="1" applyFill="1" applyBorder="1" applyAlignment="1" applyProtection="0">
      <alignment vertical="top"/>
    </xf>
    <xf numFmtId="49" fontId="2" fillId="3" borderId="2" applyNumberFormat="1" applyFont="1" applyFill="1" applyBorder="1" applyAlignment="1" applyProtection="0">
      <alignment vertical="top"/>
    </xf>
    <xf numFmtId="49" fontId="0" borderId="3" applyNumberFormat="1" applyFont="1" applyFill="0" applyBorder="1" applyAlignment="1" applyProtection="0">
      <alignment vertical="top"/>
    </xf>
    <xf numFmtId="49" fontId="0" borderId="4" applyNumberFormat="1" applyFont="1" applyFill="0" applyBorder="1" applyAlignment="1" applyProtection="0">
      <alignment vertical="top"/>
    </xf>
    <xf numFmtId="49" fontId="3" borderId="4" applyNumberFormat="1" applyFont="1" applyFill="0" applyBorder="1" applyAlignment="1" applyProtection="0">
      <alignment vertical="top" readingOrder="1"/>
    </xf>
    <xf numFmtId="0" fontId="3" borderId="4" applyNumberFormat="1" applyFont="1" applyFill="0" applyBorder="1" applyAlignment="1" applyProtection="0">
      <alignment vertical="top" readingOrder="1"/>
    </xf>
    <xf numFmtId="0" fontId="0" borderId="4" applyNumberFormat="1" applyFont="1" applyFill="0" applyBorder="1" applyAlignment="1" applyProtection="0">
      <alignment vertical="top"/>
    </xf>
    <xf numFmtId="0" fontId="0" borderId="4" applyNumberFormat="0" applyFont="1" applyFill="0" applyBorder="1" applyAlignment="1" applyProtection="0">
      <alignment vertical="top"/>
    </xf>
    <xf numFmtId="49" fontId="2" fillId="3" borderId="5" applyNumberFormat="1" applyFont="1" applyFill="1" applyBorder="1" applyAlignment="1" applyProtection="0">
      <alignment vertical="top"/>
    </xf>
    <xf numFmtId="49" fontId="0" borderId="6" applyNumberFormat="1" applyFont="1" applyFill="0" applyBorder="1" applyAlignment="1" applyProtection="0">
      <alignment vertical="top"/>
    </xf>
    <xf numFmtId="49" fontId="0" borderId="7" applyNumberFormat="1" applyFont="1" applyFill="0" applyBorder="1" applyAlignment="1" applyProtection="0">
      <alignment vertical="top"/>
    </xf>
    <xf numFmtId="49" fontId="3" borderId="7" applyNumberFormat="1" applyFont="1" applyFill="0" applyBorder="1" applyAlignment="1" applyProtection="0">
      <alignment vertical="top" readingOrder="1"/>
    </xf>
    <xf numFmtId="0" fontId="3" borderId="7" applyNumberFormat="1" applyFont="1" applyFill="0" applyBorder="1" applyAlignment="1" applyProtection="0">
      <alignment vertical="top" readingOrder="1"/>
    </xf>
    <xf numFmtId="0" fontId="0" borderId="7" applyNumberFormat="1" applyFont="1" applyFill="0" applyBorder="1" applyAlignment="1" applyProtection="0">
      <alignment vertical="top"/>
    </xf>
    <xf numFmtId="0" fontId="0" borderId="7" applyNumberFormat="0" applyFont="1" applyFill="0" applyBorder="1" applyAlignment="1" applyProtection="0">
      <alignment vertical="top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ff0000ff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haredStrings" Target="sharedStrings.xml"/><Relationship Id="rId2" Type="http://schemas.openxmlformats.org/officeDocument/2006/relationships/styles" Target="styles.xml"/><Relationship Id="rId3" Type="http://schemas.openxmlformats.org/officeDocument/2006/relationships/theme" Target="theme/theme1.xml"/><Relationship Id="rId4" Type="http://schemas.openxmlformats.org/officeDocument/2006/relationships/worksheet" Target="worksheets/sheet1.xml"/></Relationships>
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<Relationship Id="rId2" Type="http://schemas.openxmlformats.org/officeDocument/2006/relationships/image" Target="../media/image2.jpeg"/><Relationship Id="rId3" Type="http://schemas.openxmlformats.org/officeDocument/2006/relationships/image" Target="../media/image3.jpeg"/><Relationship Id="rId4" Type="http://schemas.openxmlformats.org/officeDocument/2006/relationships/image" Target="../media/image4.jpeg"/><Relationship Id="rId5" Type="http://schemas.openxmlformats.org/officeDocument/2006/relationships/image" Target="../media/image5.jpeg"/><Relationship Id="rId6" Type="http://schemas.openxmlformats.org/officeDocument/2006/relationships/image" Target="../media/image6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jpeg"/><Relationship Id="rId10" Type="http://schemas.openxmlformats.org/officeDocument/2006/relationships/image" Target="../media/image10.jpeg"/><Relationship Id="rId11" Type="http://schemas.openxmlformats.org/officeDocument/2006/relationships/image" Target="../media/image11.jpeg"/><Relationship Id="rId12" Type="http://schemas.openxmlformats.org/officeDocument/2006/relationships/image" Target="../media/image12.jpeg"/><Relationship Id="rId13" Type="http://schemas.openxmlformats.org/officeDocument/2006/relationships/image" Target="../media/image13.jpeg"/><Relationship Id="rId14" Type="http://schemas.openxmlformats.org/officeDocument/2006/relationships/image" Target="../media/image14.jpeg"/><Relationship Id="rId15" Type="http://schemas.openxmlformats.org/officeDocument/2006/relationships/image" Target="../media/image15.jpeg"/><Relationship Id="rId16" Type="http://schemas.openxmlformats.org/officeDocument/2006/relationships/image" Target="../media/image16.jpeg"/><Relationship Id="rId17" Type="http://schemas.openxmlformats.org/officeDocument/2006/relationships/image" Target="../media/image17.jpeg"/><Relationship Id="rId18" Type="http://schemas.openxmlformats.org/officeDocument/2006/relationships/image" Target="../media/image18.jpeg"/><Relationship Id="rId19" Type="http://schemas.openxmlformats.org/officeDocument/2006/relationships/image" Target="../media/image19.jpeg"/><Relationship Id="rId20" Type="http://schemas.openxmlformats.org/officeDocument/2006/relationships/image" Target="../media/image20.jpeg"/><Relationship Id="rId21" Type="http://schemas.openxmlformats.org/officeDocument/2006/relationships/image" Target="../media/image21.jpeg"/><Relationship Id="rId22" Type="http://schemas.openxmlformats.org/officeDocument/2006/relationships/image" Target="../media/image22.jpeg"/><Relationship Id="rId23" Type="http://schemas.openxmlformats.org/officeDocument/2006/relationships/image" Target="../media/image23.jpeg"/><Relationship Id="rId24" Type="http://schemas.openxmlformats.org/officeDocument/2006/relationships/image" Target="../media/image24.jpeg"/><Relationship Id="rId25" Type="http://schemas.openxmlformats.org/officeDocument/2006/relationships/image" Target="../media/image25.jpeg"/></Relationships>

</file>

<file path=xl/drawings/drawing1.xml><?xml version="1.0" encoding="utf-8"?>
<xdr:wsDr xmlns:r="http://schemas.openxmlformats.org/officeDocument/2006/relationships" xmlns:a="http://schemas.openxmlformats.org/drawingml/2006/main" xmlns:m="http://schemas.openxmlformats.org/officeDocument/2006/math" xmlns:a14="http://schemas.microsoft.com/office/drawing/2010/main" xmlns:xdr="http://schemas.openxmlformats.org/drawingml/2006/spreadsheetDrawing">
  <xdr:twoCellAnchor>
    <xdr:from>
      <xdr:col>15</xdr:col>
      <xdr:colOff>8211</xdr:colOff>
      <xdr:row>1</xdr:row>
      <xdr:rowOff>634</xdr:rowOff>
    </xdr:from>
    <xdr:to>
      <xdr:col>16</xdr:col>
      <xdr:colOff>10434</xdr:colOff>
      <xdr:row>1</xdr:row>
      <xdr:rowOff>1235320</xdr:rowOff>
    </xdr:to>
    <xdr:pic>
      <xdr:nvPicPr>
        <xdr:cNvPr id="2" name="Cadaba farinosa Forssk..jpg" descr="Cadaba farinosa Forssk..jpg"/>
        <xdr:cNvPicPr>
          <a:picLocks noChangeAspect="1"/>
        </xdr:cNvPicPr>
      </xdr:nvPicPr>
      <xdr:blipFill>
        <a:blip r:embed="rId1">
          <a:extLst/>
        </a:blip>
        <a:srcRect l="0" t="80" r="0" b="80"/>
        <a:stretch>
          <a:fillRect/>
        </a:stretch>
      </xdr:blipFill>
      <xdr:spPr>
        <a:xfrm>
          <a:off x="20290111" y="235584"/>
          <a:ext cx="1653224" cy="123468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2</xdr:row>
      <xdr:rowOff>35956</xdr:rowOff>
    </xdr:from>
    <xdr:to>
      <xdr:col>16</xdr:col>
      <xdr:colOff>10434</xdr:colOff>
      <xdr:row>3</xdr:row>
      <xdr:rowOff>641</xdr:rowOff>
    </xdr:to>
    <xdr:pic>
      <xdr:nvPicPr>
        <xdr:cNvPr id="3" name="senna-corymbosa-en-florのコピー.jpg" descr="senna-corymbosa-en-florのコピー.jpg"/>
        <xdr:cNvPicPr>
          <a:picLocks noChangeAspect="1"/>
        </xdr:cNvPicPr>
      </xdr:nvPicPr>
      <xdr:blipFill>
        <a:blip r:embed="rId2">
          <a:extLst/>
        </a:blip>
        <a:srcRect l="0" t="210" r="0" b="210"/>
        <a:stretch>
          <a:fillRect/>
        </a:stretch>
      </xdr:blipFill>
      <xdr:spPr>
        <a:xfrm>
          <a:off x="20290111" y="1540906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3</xdr:row>
      <xdr:rowOff>634</xdr:rowOff>
    </xdr:from>
    <xdr:to>
      <xdr:col>16</xdr:col>
      <xdr:colOff>10434</xdr:colOff>
      <xdr:row>3</xdr:row>
      <xdr:rowOff>1235320</xdr:rowOff>
    </xdr:to>
    <xdr:pic>
      <xdr:nvPicPr>
        <xdr:cNvPr id="4" name="Juniperus Procera Hochst. ex Endl..JPG" descr="Juniperus Procera Hochst. ex Endl..JPG"/>
        <xdr:cNvPicPr>
          <a:picLocks noChangeAspect="1"/>
        </xdr:cNvPicPr>
      </xdr:nvPicPr>
      <xdr:blipFill>
        <a:blip r:embed="rId3">
          <a:extLst/>
        </a:blip>
        <a:srcRect l="0" t="21993" r="0" b="21993"/>
        <a:stretch>
          <a:fillRect/>
        </a:stretch>
      </xdr:blipFill>
      <xdr:spPr>
        <a:xfrm>
          <a:off x="20290111" y="2775584"/>
          <a:ext cx="1653224" cy="123468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8212</xdr:colOff>
      <xdr:row>4</xdr:row>
      <xdr:rowOff>35956</xdr:rowOff>
    </xdr:from>
    <xdr:to>
      <xdr:col>16</xdr:col>
      <xdr:colOff>10435</xdr:colOff>
      <xdr:row>5</xdr:row>
      <xdr:rowOff>641</xdr:rowOff>
    </xdr:to>
    <xdr:pic>
      <xdr:nvPicPr>
        <xdr:cNvPr id="5" name="Lavandula Dentata L..jpeg" descr="Lavandula Dentata L..jpeg"/>
        <xdr:cNvPicPr>
          <a:picLocks noChangeAspect="1"/>
        </xdr:cNvPicPr>
      </xdr:nvPicPr>
      <xdr:blipFill>
        <a:blip r:embed="rId4">
          <a:extLst/>
        </a:blip>
        <a:srcRect l="7352" t="0" r="7352" b="0"/>
        <a:stretch>
          <a:fillRect/>
        </a:stretch>
      </xdr:blipFill>
      <xdr:spPr>
        <a:xfrm>
          <a:off x="20290112" y="4080906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5</xdr:row>
      <xdr:rowOff>35956</xdr:rowOff>
    </xdr:from>
    <xdr:to>
      <xdr:col>16</xdr:col>
      <xdr:colOff>10434</xdr:colOff>
      <xdr:row>6</xdr:row>
      <xdr:rowOff>641</xdr:rowOff>
    </xdr:to>
    <xdr:pic>
      <xdr:nvPicPr>
        <xdr:cNvPr id="6" name="Acacia tortilis (Forssk.) Hayne.jpg" descr="Acacia tortilis (Forssk.) Hayne.jpg"/>
        <xdr:cNvPicPr>
          <a:picLocks noChangeAspect="1"/>
        </xdr:cNvPicPr>
      </xdr:nvPicPr>
      <xdr:blipFill>
        <a:blip r:embed="rId5">
          <a:extLst/>
        </a:blip>
        <a:srcRect l="0" t="12658" r="0" b="12658"/>
        <a:stretch>
          <a:fillRect/>
        </a:stretch>
      </xdr:blipFill>
      <xdr:spPr>
        <a:xfrm>
          <a:off x="20290111" y="5350906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6</xdr:row>
      <xdr:rowOff>634</xdr:rowOff>
    </xdr:from>
    <xdr:to>
      <xdr:col>16</xdr:col>
      <xdr:colOff>10434</xdr:colOff>
      <xdr:row>6</xdr:row>
      <xdr:rowOff>1235319</xdr:rowOff>
    </xdr:to>
    <xdr:pic>
      <xdr:nvPicPr>
        <xdr:cNvPr id="7" name="Vachellia seyal (Delile) P.J.H.Hurter.jpg" descr="Vachellia seyal (Delile) P.J.H.Hurter.jpg"/>
        <xdr:cNvPicPr>
          <a:picLocks noChangeAspect="1"/>
        </xdr:cNvPicPr>
      </xdr:nvPicPr>
      <xdr:blipFill>
        <a:blip r:embed="rId6">
          <a:extLst/>
        </a:blip>
        <a:srcRect l="0" t="210" r="0" b="210"/>
        <a:stretch>
          <a:fillRect/>
        </a:stretch>
      </xdr:blipFill>
      <xdr:spPr>
        <a:xfrm>
          <a:off x="20290111" y="6585584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7</xdr:row>
      <xdr:rowOff>634</xdr:rowOff>
    </xdr:from>
    <xdr:to>
      <xdr:col>16</xdr:col>
      <xdr:colOff>10434</xdr:colOff>
      <xdr:row>7</xdr:row>
      <xdr:rowOff>1235319</xdr:rowOff>
    </xdr:to>
    <xdr:pic>
      <xdr:nvPicPr>
        <xdr:cNvPr id="8" name="Campanula edulis Forssk.2.jpg" descr="Campanula edulis Forssk.2.jpg"/>
        <xdr:cNvPicPr>
          <a:picLocks noChangeAspect="1"/>
        </xdr:cNvPicPr>
      </xdr:nvPicPr>
      <xdr:blipFill>
        <a:blip r:embed="rId7">
          <a:extLst/>
        </a:blip>
        <a:srcRect l="0" t="210" r="0" b="210"/>
        <a:stretch>
          <a:fillRect/>
        </a:stretch>
      </xdr:blipFill>
      <xdr:spPr>
        <a:xfrm>
          <a:off x="20290111" y="7855584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7</xdr:row>
      <xdr:rowOff>1235312</xdr:rowOff>
    </xdr:from>
    <xdr:to>
      <xdr:col>16</xdr:col>
      <xdr:colOff>10434</xdr:colOff>
      <xdr:row>8</xdr:row>
      <xdr:rowOff>1199997</xdr:rowOff>
    </xdr:to>
    <xdr:pic>
      <xdr:nvPicPr>
        <xdr:cNvPr id="9" name="Asparagus africanus Lam.34.jpg" descr="Asparagus africanus Lam.34.jpg"/>
        <xdr:cNvPicPr>
          <a:picLocks noChangeAspect="1"/>
        </xdr:cNvPicPr>
      </xdr:nvPicPr>
      <xdr:blipFill>
        <a:blip r:embed="rId8">
          <a:extLst/>
        </a:blip>
        <a:srcRect l="0" t="540" r="0" b="540"/>
        <a:stretch>
          <a:fillRect/>
        </a:stretch>
      </xdr:blipFill>
      <xdr:spPr>
        <a:xfrm>
          <a:off x="20290111" y="9090262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9</xdr:row>
      <xdr:rowOff>634</xdr:rowOff>
    </xdr:from>
    <xdr:to>
      <xdr:col>16</xdr:col>
      <xdr:colOff>10434</xdr:colOff>
      <xdr:row>9</xdr:row>
      <xdr:rowOff>1235320</xdr:rowOff>
    </xdr:to>
    <xdr:pic>
      <xdr:nvPicPr>
        <xdr:cNvPr id="10" name="Evotrochis verticillata (Forssk.) Fırat &amp; Lidén.jpg" descr="Evotrochis verticillata (Forssk.) Fırat &amp; Lidén.jpg"/>
        <xdr:cNvPicPr>
          <a:picLocks noChangeAspect="1"/>
        </xdr:cNvPicPr>
      </xdr:nvPicPr>
      <xdr:blipFill>
        <a:blip r:embed="rId9">
          <a:extLst/>
        </a:blip>
        <a:srcRect l="12382" t="0" r="12382" b="0"/>
        <a:stretch>
          <a:fillRect/>
        </a:stretch>
      </xdr:blipFill>
      <xdr:spPr>
        <a:xfrm>
          <a:off x="20290111" y="10395584"/>
          <a:ext cx="1653224" cy="123468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10</xdr:row>
      <xdr:rowOff>35956</xdr:rowOff>
    </xdr:from>
    <xdr:to>
      <xdr:col>16</xdr:col>
      <xdr:colOff>10434</xdr:colOff>
      <xdr:row>11</xdr:row>
      <xdr:rowOff>641</xdr:rowOff>
    </xdr:to>
    <xdr:pic>
      <xdr:nvPicPr>
        <xdr:cNvPr id="11" name="Barleria bispinosa (Forssk.) Vahl.jpeg" descr="Barleria bispinosa (Forssk.) Vahl.jpeg"/>
        <xdr:cNvPicPr>
          <a:picLocks noChangeAspect="1"/>
        </xdr:cNvPicPr>
      </xdr:nvPicPr>
      <xdr:blipFill>
        <a:blip r:embed="rId10">
          <a:extLst/>
        </a:blip>
        <a:srcRect l="0" t="21993" r="0" b="21993"/>
        <a:stretch>
          <a:fillRect/>
        </a:stretch>
      </xdr:blipFill>
      <xdr:spPr>
        <a:xfrm>
          <a:off x="20290111" y="11700906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11</xdr:row>
      <xdr:rowOff>35956</xdr:rowOff>
    </xdr:from>
    <xdr:to>
      <xdr:col>16</xdr:col>
      <xdr:colOff>10434</xdr:colOff>
      <xdr:row>12</xdr:row>
      <xdr:rowOff>641</xdr:rowOff>
    </xdr:to>
    <xdr:pic>
      <xdr:nvPicPr>
        <xdr:cNvPr id="12" name="Cenchrus ciliaris L..jpg" descr="Cenchrus ciliaris L..jpg"/>
        <xdr:cNvPicPr>
          <a:picLocks noChangeAspect="1"/>
        </xdr:cNvPicPr>
      </xdr:nvPicPr>
      <xdr:blipFill>
        <a:blip r:embed="rId11">
          <a:extLst/>
        </a:blip>
        <a:srcRect l="0" t="210" r="0" b="210"/>
        <a:stretch>
          <a:fillRect/>
        </a:stretch>
      </xdr:blipFill>
      <xdr:spPr>
        <a:xfrm>
          <a:off x="20290111" y="12970906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12</xdr:row>
      <xdr:rowOff>35956</xdr:rowOff>
    </xdr:from>
    <xdr:to>
      <xdr:col>16</xdr:col>
      <xdr:colOff>10434</xdr:colOff>
      <xdr:row>13</xdr:row>
      <xdr:rowOff>641</xdr:rowOff>
    </xdr:to>
    <xdr:pic>
      <xdr:nvPicPr>
        <xdr:cNvPr id="13" name="Dodonaea angustifolia L.f.3.jpg" descr="Dodonaea angustifolia L.f.3.jpg"/>
        <xdr:cNvPicPr>
          <a:picLocks noChangeAspect="1"/>
        </xdr:cNvPicPr>
      </xdr:nvPicPr>
      <xdr:blipFill>
        <a:blip r:embed="rId12">
          <a:extLst/>
        </a:blip>
        <a:srcRect l="0" t="210" r="0" b="210"/>
        <a:stretch>
          <a:fillRect/>
        </a:stretch>
      </xdr:blipFill>
      <xdr:spPr>
        <a:xfrm>
          <a:off x="20290111" y="14240906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13</xdr:row>
      <xdr:rowOff>635</xdr:rowOff>
    </xdr:from>
    <xdr:to>
      <xdr:col>16</xdr:col>
      <xdr:colOff>10434</xdr:colOff>
      <xdr:row>13</xdr:row>
      <xdr:rowOff>1235320</xdr:rowOff>
    </xdr:to>
    <xdr:pic>
      <xdr:nvPicPr>
        <xdr:cNvPr id="14" name="Anagyris foetida L..jpeg" descr="Anagyris foetida L..jpeg"/>
        <xdr:cNvPicPr>
          <a:picLocks noChangeAspect="1"/>
        </xdr:cNvPicPr>
      </xdr:nvPicPr>
      <xdr:blipFill>
        <a:blip r:embed="rId13">
          <a:extLst/>
        </a:blip>
        <a:srcRect l="0" t="18152" r="0" b="18152"/>
        <a:stretch>
          <a:fillRect/>
        </a:stretch>
      </xdr:blipFill>
      <xdr:spPr>
        <a:xfrm>
          <a:off x="20290111" y="15475585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14</xdr:row>
      <xdr:rowOff>635</xdr:rowOff>
    </xdr:from>
    <xdr:to>
      <xdr:col>16</xdr:col>
      <xdr:colOff>10434</xdr:colOff>
      <xdr:row>14</xdr:row>
      <xdr:rowOff>1235320</xdr:rowOff>
    </xdr:to>
    <xdr:pic>
      <xdr:nvPicPr>
        <xdr:cNvPr id="15" name="Plectranthus asirensis J. R. I. Wood..jpeg" descr="Plectranthus asirensis J. R. I. Wood..jpeg"/>
        <xdr:cNvPicPr>
          <a:picLocks noChangeAspect="1"/>
        </xdr:cNvPicPr>
      </xdr:nvPicPr>
      <xdr:blipFill>
        <a:blip r:embed="rId14">
          <a:extLst/>
        </a:blip>
        <a:srcRect l="0" t="25105" r="0" b="25105"/>
        <a:stretch>
          <a:fillRect/>
        </a:stretch>
      </xdr:blipFill>
      <xdr:spPr>
        <a:xfrm>
          <a:off x="20290111" y="16745585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15</xdr:row>
      <xdr:rowOff>634</xdr:rowOff>
    </xdr:from>
    <xdr:to>
      <xdr:col>16</xdr:col>
      <xdr:colOff>10434</xdr:colOff>
      <xdr:row>15</xdr:row>
      <xdr:rowOff>1235320</xdr:rowOff>
    </xdr:to>
    <xdr:pic>
      <xdr:nvPicPr>
        <xdr:cNvPr id="16" name="Silene corylina D.F. Chamb. &amp; Colle..jpg" descr="Silene corylina D.F. Chamb. &amp; Colle..jpg"/>
        <xdr:cNvPicPr>
          <a:picLocks noChangeAspect="1"/>
        </xdr:cNvPicPr>
      </xdr:nvPicPr>
      <xdr:blipFill>
        <a:blip r:embed="rId15">
          <a:extLst/>
        </a:blip>
        <a:srcRect l="0" t="20437" r="0" b="20437"/>
        <a:stretch>
          <a:fillRect/>
        </a:stretch>
      </xdr:blipFill>
      <xdr:spPr>
        <a:xfrm>
          <a:off x="20290111" y="18015584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8212</xdr:colOff>
      <xdr:row>16</xdr:row>
      <xdr:rowOff>635</xdr:rowOff>
    </xdr:from>
    <xdr:to>
      <xdr:col>16</xdr:col>
      <xdr:colOff>10435</xdr:colOff>
      <xdr:row>16</xdr:row>
      <xdr:rowOff>1235320</xdr:rowOff>
    </xdr:to>
    <xdr:pic>
      <xdr:nvPicPr>
        <xdr:cNvPr id="17" name="Tarchonanthus Camphoratus L..jpg" descr="Tarchonanthus Camphoratus L..jpg"/>
        <xdr:cNvPicPr>
          <a:picLocks noChangeAspect="1"/>
        </xdr:cNvPicPr>
      </xdr:nvPicPr>
      <xdr:blipFill>
        <a:blip r:embed="rId16">
          <a:extLst/>
        </a:blip>
        <a:srcRect l="5367" t="0" r="5367" b="0"/>
        <a:stretch>
          <a:fillRect/>
        </a:stretch>
      </xdr:blipFill>
      <xdr:spPr>
        <a:xfrm>
          <a:off x="20290112" y="19285585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17</xdr:row>
      <xdr:rowOff>634</xdr:rowOff>
    </xdr:from>
    <xdr:to>
      <xdr:col>16</xdr:col>
      <xdr:colOff>10434</xdr:colOff>
      <xdr:row>17</xdr:row>
      <xdr:rowOff>1235319</xdr:rowOff>
    </xdr:to>
    <xdr:pic>
      <xdr:nvPicPr>
        <xdr:cNvPr id="18" name="Nuxia Congesta  R.Br. ex Fresen..jpg" descr="Nuxia Congesta  R.Br. ex Fresen..jpg"/>
        <xdr:cNvPicPr>
          <a:picLocks noChangeAspect="1"/>
        </xdr:cNvPicPr>
      </xdr:nvPicPr>
      <xdr:blipFill>
        <a:blip r:embed="rId17">
          <a:extLst/>
        </a:blip>
        <a:srcRect l="0" t="210" r="0" b="210"/>
        <a:stretch>
          <a:fillRect/>
        </a:stretch>
      </xdr:blipFill>
      <xdr:spPr>
        <a:xfrm>
          <a:off x="20290111" y="20555584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8212</xdr:colOff>
      <xdr:row>18</xdr:row>
      <xdr:rowOff>35957</xdr:rowOff>
    </xdr:from>
    <xdr:to>
      <xdr:col>16</xdr:col>
      <xdr:colOff>10435</xdr:colOff>
      <xdr:row>19</xdr:row>
      <xdr:rowOff>642</xdr:rowOff>
    </xdr:to>
    <xdr:pic>
      <xdr:nvPicPr>
        <xdr:cNvPr id="19" name="Vepris Nobilis (Delile) Mziray.jpg" descr="Vepris Nobilis (Delile) Mziray.jpg"/>
        <xdr:cNvPicPr>
          <a:picLocks noChangeAspect="1"/>
        </xdr:cNvPicPr>
      </xdr:nvPicPr>
      <xdr:blipFill>
        <a:blip r:embed="rId18">
          <a:extLst/>
        </a:blip>
        <a:srcRect l="5367" t="0" r="5367" b="0"/>
        <a:stretch>
          <a:fillRect/>
        </a:stretch>
      </xdr:blipFill>
      <xdr:spPr>
        <a:xfrm>
          <a:off x="20290112" y="21860907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19</xdr:row>
      <xdr:rowOff>35957</xdr:rowOff>
    </xdr:from>
    <xdr:to>
      <xdr:col>16</xdr:col>
      <xdr:colOff>10434</xdr:colOff>
      <xdr:row>20</xdr:row>
      <xdr:rowOff>642</xdr:rowOff>
    </xdr:to>
    <xdr:pic>
      <xdr:nvPicPr>
        <xdr:cNvPr id="20" name="Coffea Arabica L..jpeg" descr="Coffea Arabica L..jpeg"/>
        <xdr:cNvPicPr>
          <a:picLocks noChangeAspect="1"/>
        </xdr:cNvPicPr>
      </xdr:nvPicPr>
      <xdr:blipFill>
        <a:blip r:embed="rId19">
          <a:extLst/>
        </a:blip>
        <a:srcRect l="12508" t="0" r="12508" b="0"/>
        <a:stretch>
          <a:fillRect/>
        </a:stretch>
      </xdr:blipFill>
      <xdr:spPr>
        <a:xfrm>
          <a:off x="20290111" y="23130907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20</xdr:row>
      <xdr:rowOff>635</xdr:rowOff>
    </xdr:from>
    <xdr:to>
      <xdr:col>16</xdr:col>
      <xdr:colOff>10434</xdr:colOff>
      <xdr:row>20</xdr:row>
      <xdr:rowOff>1235320</xdr:rowOff>
    </xdr:to>
    <xdr:pic>
      <xdr:nvPicPr>
        <xdr:cNvPr id="21" name="Parkinsonia aculeata L..jpg" descr="Parkinsonia aculeata L..jpg"/>
        <xdr:cNvPicPr>
          <a:picLocks noChangeAspect="1"/>
        </xdr:cNvPicPr>
      </xdr:nvPicPr>
      <xdr:blipFill>
        <a:blip r:embed="rId20">
          <a:extLst/>
        </a:blip>
        <a:srcRect l="5185" t="0" r="5185" b="0"/>
        <a:stretch>
          <a:fillRect/>
        </a:stretch>
      </xdr:blipFill>
      <xdr:spPr>
        <a:xfrm>
          <a:off x="20290111" y="24365585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21</xdr:row>
      <xdr:rowOff>35957</xdr:rowOff>
    </xdr:from>
    <xdr:to>
      <xdr:col>16</xdr:col>
      <xdr:colOff>10434</xdr:colOff>
      <xdr:row>22</xdr:row>
      <xdr:rowOff>642</xdr:rowOff>
    </xdr:to>
    <xdr:pic>
      <xdr:nvPicPr>
        <xdr:cNvPr id="22" name="Cadia purpurea (G.Piccioli) Aiton.jpg" descr="Cadia purpurea (G.Piccioli) Aiton.jpg"/>
        <xdr:cNvPicPr>
          <a:picLocks noChangeAspect="1"/>
        </xdr:cNvPicPr>
      </xdr:nvPicPr>
      <xdr:blipFill>
        <a:blip r:embed="rId21">
          <a:extLst/>
        </a:blip>
        <a:srcRect l="0" t="127" r="0" b="127"/>
        <a:stretch>
          <a:fillRect/>
        </a:stretch>
      </xdr:blipFill>
      <xdr:spPr>
        <a:xfrm>
          <a:off x="20290111" y="25670907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22</xdr:row>
      <xdr:rowOff>35957</xdr:rowOff>
    </xdr:from>
    <xdr:to>
      <xdr:col>16</xdr:col>
      <xdr:colOff>10434</xdr:colOff>
      <xdr:row>23</xdr:row>
      <xdr:rowOff>642</xdr:rowOff>
    </xdr:to>
    <xdr:pic>
      <xdr:nvPicPr>
        <xdr:cNvPr id="23" name="Juniperus phoenicea L..jpeg" descr="Juniperus phoenicea L..jpeg"/>
        <xdr:cNvPicPr>
          <a:picLocks noChangeAspect="1"/>
        </xdr:cNvPicPr>
      </xdr:nvPicPr>
      <xdr:blipFill>
        <a:blip r:embed="rId22">
          <a:extLst/>
        </a:blip>
        <a:srcRect l="12508" t="0" r="12508" b="0"/>
        <a:stretch>
          <a:fillRect/>
        </a:stretch>
      </xdr:blipFill>
      <xdr:spPr>
        <a:xfrm>
          <a:off x="20290111" y="26940907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23</xdr:row>
      <xdr:rowOff>35956</xdr:rowOff>
    </xdr:from>
    <xdr:to>
      <xdr:col>16</xdr:col>
      <xdr:colOff>10434</xdr:colOff>
      <xdr:row>24</xdr:row>
      <xdr:rowOff>641</xdr:rowOff>
    </xdr:to>
    <xdr:pic>
      <xdr:nvPicPr>
        <xdr:cNvPr id="24" name="Achillea arabica Kotschy.jpg" descr="Achillea arabica Kotschy.jpg"/>
        <xdr:cNvPicPr>
          <a:picLocks noChangeAspect="1"/>
        </xdr:cNvPicPr>
      </xdr:nvPicPr>
      <xdr:blipFill>
        <a:blip r:embed="rId23">
          <a:extLst/>
        </a:blip>
        <a:srcRect l="0" t="210" r="0" b="210"/>
        <a:stretch>
          <a:fillRect/>
        </a:stretch>
      </xdr:blipFill>
      <xdr:spPr>
        <a:xfrm>
          <a:off x="20290111" y="28210906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24</xdr:row>
      <xdr:rowOff>634</xdr:rowOff>
    </xdr:from>
    <xdr:to>
      <xdr:col>16</xdr:col>
      <xdr:colOff>10434</xdr:colOff>
      <xdr:row>24</xdr:row>
      <xdr:rowOff>1235319</xdr:rowOff>
    </xdr:to>
    <xdr:pic>
      <xdr:nvPicPr>
        <xdr:cNvPr id="25" name="Rubus asirensis D.F. Chamb..jpg" descr="Rubus asirensis D.F. Chamb..jpg"/>
        <xdr:cNvPicPr>
          <a:picLocks noChangeAspect="1"/>
        </xdr:cNvPicPr>
      </xdr:nvPicPr>
      <xdr:blipFill>
        <a:blip r:embed="rId24">
          <a:extLst/>
        </a:blip>
        <a:srcRect l="0" t="210" r="0" b="210"/>
        <a:stretch>
          <a:fillRect/>
        </a:stretch>
      </xdr:blipFill>
      <xdr:spPr>
        <a:xfrm>
          <a:off x="20290111" y="29445584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15</xdr:col>
      <xdr:colOff>8211</xdr:colOff>
      <xdr:row>24</xdr:row>
      <xdr:rowOff>1235311</xdr:rowOff>
    </xdr:from>
    <xdr:to>
      <xdr:col>16</xdr:col>
      <xdr:colOff>10434</xdr:colOff>
      <xdr:row>25</xdr:row>
      <xdr:rowOff>1199996</xdr:rowOff>
    </xdr:to>
    <xdr:pic>
      <xdr:nvPicPr>
        <xdr:cNvPr id="26" name="Abutilon pannosum (G.Forst.) Schltdl..jpg" descr="Abutilon pannosum (G.Forst.) Schltdl..jpg"/>
        <xdr:cNvPicPr>
          <a:picLocks noChangeAspect="1"/>
        </xdr:cNvPicPr>
      </xdr:nvPicPr>
      <xdr:blipFill>
        <a:blip r:embed="rId25">
          <a:extLst/>
        </a:blip>
        <a:srcRect l="0" t="8270" r="0" b="50000"/>
        <a:stretch>
          <a:fillRect/>
        </a:stretch>
      </xdr:blipFill>
      <xdr:spPr>
        <a:xfrm>
          <a:off x="20290111" y="30680261"/>
          <a:ext cx="1653224" cy="123468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ヒラギノ角ゴ ProN W6"/>
        <a:ea typeface="ヒラギノ角ゴ ProN W6"/>
        <a:cs typeface="ヒラギノ角ゴ ProN W6"/>
      </a:majorFont>
      <a:minorFont>
        <a:latin typeface="ヒラギノ角ゴ ProN W3"/>
        <a:ea typeface="ヒラギノ角ゴ ProN W3"/>
        <a:cs typeface="ヒラギノ角ゴ ProN W3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 upright="0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200" u="none" kumimoji="0" normalizeH="0">
            <a:ln>
              <a:noFill/>
            </a:ln>
            <a:solidFill>
              <a:srgbClr val="FFFFFF"/>
            </a:solidFill>
            <a:effectLst/>
            <a:uFillTx/>
            <a:latin typeface="+mn-lt"/>
            <a:ea typeface="+mn-ea"/>
            <a:cs typeface="+mn-cs"/>
            <a:sym typeface="ヒラギノ角ゴ ProN W3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 upright="0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 upright="0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1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ヒラギノ角ゴ ProN W3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txDef>
  </a:objectDefaul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upload.wikimedia.org/wikipedia/commons/thumb/f/fd/Cadaba_farinosa_Maasai_Mara_3.jpg/440px-Cadaba_farinosa_Maasai_Mara_3.jpg" TargetMode="External"/><Relationship Id="rId2" Type="http://schemas.openxmlformats.org/officeDocument/2006/relationships/hyperlink" Target="https://www.aldarmakyuae.com/wp-content/uploads/2021/11/senna-alexandrina-Copy.jpg" TargetMode="External"/><Relationship Id="rId3" Type="http://schemas.openxmlformats.org/officeDocument/2006/relationships/hyperlink" Target="https://www.treesandshrubsonline.org/site/assets/files/5924/juniperus-procera-5.jpg" TargetMode="External"/><Relationship Id="rId4" Type="http://schemas.openxmlformats.org/officeDocument/2006/relationships/hyperlink" Target="https://encrypted-tbn0.gstatic.com/images?q=tbn:ANd9GcR595vgYAsBj5w5bU3-dgLVMQ2zxrOQhKlNHw&amp;s" TargetMode="External"/><Relationship Id="rId5" Type="http://schemas.openxmlformats.org/officeDocument/2006/relationships/hyperlink" Target="https://forestrypedia.com/wp-content/uploads/2022/06/Acacia-tortilis-Forsk.-Hayne.4.jpg" TargetMode="External"/><Relationship Id="rId6" Type="http://schemas.openxmlformats.org/officeDocument/2006/relationships/hyperlink" Target="https://live.staticflickr.com/65535/48590007892_ea24f268c1_b.jpg" TargetMode="External"/><Relationship Id="rId7" Type="http://schemas.openxmlformats.org/officeDocument/2006/relationships/hyperlink" Target="https://bs.plantnet.org/image/o/51b1f5d95762ae7b1006c0fd8b0fa84de3595baa" TargetMode="External"/><Relationship Id="rId8" Type="http://schemas.openxmlformats.org/officeDocument/2006/relationships/hyperlink" Target="https://encrypted-tbn0.gstatic.com/images?q=tbn:ANd9GcRJYxG8Vlf3k1-KQAjdepT1E9FT-hDOLZ05dg&amp;s" TargetMode="External"/><Relationship Id="rId9" Type="http://schemas.openxmlformats.org/officeDocument/2006/relationships/hyperlink" Target="https://d2seqvvyy3b8p2.cloudfront.net/a846f8ead2c752f9a3a540e1f5ab172f.jpg" TargetMode="External"/><Relationship Id="rId10" Type="http://schemas.openxmlformats.org/officeDocument/2006/relationships/hyperlink" Target="https://botany.cz/foto/barleriabis1.jpg" TargetMode="External"/><Relationship Id="rId11" Type="http://schemas.openxmlformats.org/officeDocument/2006/relationships/hyperlink" Target="https://upload.wikimedia.org/wikipedia/commons/1/19/Cenchrus_ciliaris.jpg" TargetMode="External"/><Relationship Id="rId12" Type="http://schemas.openxmlformats.org/officeDocument/2006/relationships/hyperlink" Target="https://encrypted-tbn0.gstatic.com/images?q=tbn:ANd9GcQd8NxzqsVANQP8lizudUXUWV5CE8JmQ1VPgQ&amp;s" TargetMode="External"/><Relationship Id="rId13" Type="http://schemas.openxmlformats.org/officeDocument/2006/relationships/hyperlink" Target="https://encrypted-tbn0.gstatic.com/images?q=tbn:ANd9GcQHcmE0D6Cnl0kmexjKASAPH-fTlxJjMrJAMg&amp;s" TargetMode="External"/><Relationship Id="rId14" Type="http://schemas.openxmlformats.org/officeDocument/2006/relationships/hyperlink" Target="https://bs.plantnet.org/image/o/b09bb3b3706bdb179ac267aee2d7c816317faac3" TargetMode="External"/><Relationship Id="rId15" Type="http://schemas.openxmlformats.org/officeDocument/2006/relationships/hyperlink" Target="https://www.worldplants.de/fileadmin/_processed_/d/d/csm_SilAca1_f64a67f15e.jpg" TargetMode="External"/><Relationship Id="rId16" Type="http://schemas.openxmlformats.org/officeDocument/2006/relationships/hyperlink" Target="https://bs.plantnet.org/image/o/43f633a229ec2b79ff39f662b1f10dbc43a30807" TargetMode="External"/><Relationship Id="rId17" Type="http://schemas.openxmlformats.org/officeDocument/2006/relationships/hyperlink" Target="https://www.zimbabweflora.co.zw/speciesdata/images/14/144470-3.jpg" TargetMode="External"/><Relationship Id="rId18" Type="http://schemas.openxmlformats.org/officeDocument/2006/relationships/hyperlink" Target="https://www.zimbabweflora.co.zw/speciesdata/images/13/133180-9.jpg" TargetMode="External"/><Relationship Id="rId19" Type="http://schemas.openxmlformats.org/officeDocument/2006/relationships/hyperlink" Target="https://storage.googleapis.com/powop-assets/kew_profiles/PPCONT_006612_fullsize.jpg" TargetMode="External"/><Relationship Id="rId20" Type="http://schemas.openxmlformats.org/officeDocument/2006/relationships/hyperlink" Target="https://levypreserve.org/wp-content/uploads/2022/12/parkinsonia-aculeata-whole-plant.jpg" TargetMode="External"/><Relationship Id="rId21" Type="http://schemas.openxmlformats.org/officeDocument/2006/relationships/hyperlink" Target="https://d2seqvvyy3b8p2.cloudfront.net/aad6b7f52f994b9731db2a6b42c57e27.jpg" TargetMode="External"/><Relationship Id="rId22" Type="http://schemas.openxmlformats.org/officeDocument/2006/relationships/hyperlink" Target="https://encrypted-tbn0.gstatic.com/images?q=tbn:ANd9GcQPlPnzIFRlrlWPiZtAXiDHQUxnRMrDpCUhnA&amp;s" TargetMode="External"/><Relationship Id="rId23" Type="http://schemas.openxmlformats.org/officeDocument/2006/relationships/hyperlink" Target="https://encrypted-tbn0.gstatic.com/images?q=tbn:ANd9GcRLJ0BkbSctA20d7VLc-Q4yIH7_7RpoDWwjaw&amp;s" TargetMode="External"/><Relationship Id="rId24" Type="http://schemas.openxmlformats.org/officeDocument/2006/relationships/hyperlink" Target="https://encrypted-tbn0.gstatic.com/images?q=tbn:ANd9GcQLrrB9B_JJh14uuQca6fi9Rei0QTtYEe6ccA&amp;s" TargetMode="External"/><Relationship Id="rId25" Type="http://schemas.openxmlformats.org/officeDocument/2006/relationships/hyperlink" Target="https://encrypted-tbn0.gstatic.com/images?q=tbn:ANd9GcQl571t6ZKGJIJjCMyz71-m0mGnZGnq6OVUpw&amp;s" TargetMode="External"/><Relationship Id="rId26" Type="http://schemas.openxmlformats.org/officeDocument/2006/relationships/drawing" Target="../drawings/drawing1.xml"/></Relationships>

</file>

<file path=xl/worksheets/sheet1.xml><?xml version="1.0" encoding="utf-8"?>
<worksheet xmlns:r="http://schemas.openxmlformats.org/officeDocument/2006/relationships" xmlns="http://schemas.openxmlformats.org/spreadsheetml/2006/main">
  <sheetPr>
    <pageSetUpPr fitToPage="1"/>
  </sheetPr>
  <dimension ref="A1:Q26"/>
  <sheetViews>
    <sheetView workbookViewId="0" showGridLines="0" defaultGridColor="1">
      <pane topLeftCell="B1" xSplit="1" ySplit="0" activePane="topRight" state="frozen"/>
    </sheetView>
  </sheetViews>
  <sheetFormatPr defaultColWidth="10" defaultRowHeight="23" customHeight="1" outlineLevelRow="0" outlineLevelCol="0"/>
  <cols>
    <col min="1" max="1" width="41.7891" style="1" customWidth="1"/>
    <col min="2" max="2" width="13.6016" style="1" customWidth="1"/>
    <col min="3" max="3" hidden="1" width="10" style="1" customWidth="1"/>
    <col min="4" max="4" width="27.8594" style="1" customWidth="1"/>
    <col min="5" max="5" width="16.5625" style="1" customWidth="1"/>
    <col min="6" max="6" width="28.3984" style="1" customWidth="1"/>
    <col min="7" max="7" width="16.6797" style="1" customWidth="1"/>
    <col min="8" max="8" width="17.4844" style="1" customWidth="1"/>
    <col min="9" max="9" width="13.5625" style="1" customWidth="1"/>
    <col min="10" max="10" width="23.8125" style="1" customWidth="1"/>
    <col min="11" max="11" width="23.4219" style="1" customWidth="1"/>
    <col min="12" max="12" width="22.8125" style="1" customWidth="1"/>
    <col min="13" max="14" width="26" style="1" customWidth="1"/>
    <col min="15" max="15" width="21.6797" style="1" customWidth="1"/>
    <col min="16" max="17" width="26" style="1" customWidth="1"/>
    <col min="18" max="16384" width="10" style="1" customWidth="1"/>
  </cols>
  <sheetData>
    <row r="1" ht="18.5" customHeight="1">
      <c r="A1" t="s" s="2">
        <v>0</v>
      </c>
      <c r="B1" t="s" s="2">
        <v>1</v>
      </c>
      <c r="C1" t="s" s="2">
        <v>2</v>
      </c>
      <c r="D1" t="s" s="2">
        <v>3</v>
      </c>
      <c r="E1" t="s" s="2">
        <v>4</v>
      </c>
      <c r="F1" t="s" s="2">
        <v>5</v>
      </c>
      <c r="G1" t="s" s="2">
        <v>6</v>
      </c>
      <c r="H1" t="s" s="2">
        <v>7</v>
      </c>
      <c r="I1" t="s" s="2">
        <v>8</v>
      </c>
      <c r="J1" t="s" s="2">
        <v>9</v>
      </c>
      <c r="K1" t="s" s="2">
        <v>10</v>
      </c>
      <c r="L1" t="s" s="2">
        <v>11</v>
      </c>
      <c r="M1" t="s" s="2">
        <v>12</v>
      </c>
      <c r="N1" t="s" s="2">
        <v>13</v>
      </c>
      <c r="O1" t="s" s="2">
        <v>14</v>
      </c>
      <c r="P1" t="s" s="2">
        <v>15</v>
      </c>
      <c r="Q1" t="s" s="2">
        <v>16</v>
      </c>
    </row>
    <row r="2" ht="100" customHeight="1">
      <c r="A2" t="s" s="3">
        <v>17</v>
      </c>
      <c r="B2" t="s" s="4">
        <v>18</v>
      </c>
      <c r="C2" t="s" s="5">
        <v>19</v>
      </c>
      <c r="D2" t="s" s="6">
        <v>20</v>
      </c>
      <c r="E2" s="7">
        <f>IF(D2="Arid",1,IF(D2="Semi-Arid",2,IF(D2="Sub-Humid",3,IF(D2="Arid to Semi-Arid",1.5,IF(D2="Semi-Arid to Sub-Humid",2.5,"")))))</f>
        <v>1.5</v>
      </c>
      <c r="F2" t="s" s="6">
        <v>21</v>
      </c>
      <c r="G2" s="7">
        <f>IF(F2="Lowland",1,IF(F2="Mid-altitude",2,IF(F2="Highland",3,IF(F2="Lowland to Mid-altitude",1.5,IF(F2="Mid-altitude to Highland",2.5,"")))))</f>
        <v>1.5</v>
      </c>
      <c r="H2" t="s" s="5">
        <v>22</v>
      </c>
      <c r="I2" s="8">
        <f>IF(H2="Salty",0,IF(H2="Sandy",1,IF(H2="Sandy-Rocky",1.5,IF(H2="Rocky",2,IF(H2="Rocky-Loamy",2.5,IF(H2="Sandy-Loamy",2.5,IF(H2="Loamy",3,"")))))))</f>
        <v>1.5</v>
      </c>
      <c r="J2" t="s" s="5">
        <v>23</v>
      </c>
      <c r="K2" t="s" s="5">
        <v>23</v>
      </c>
      <c r="L2" t="s" s="5">
        <v>23</v>
      </c>
      <c r="M2" t="s" s="5">
        <v>23</v>
      </c>
      <c r="N2" t="s" s="5">
        <v>24</v>
      </c>
      <c r="O2" s="8">
        <f>IF(J2="checked",1,0)+IF(K2="checked",1,0)+IF(L2="checked",1,0)+IF(M2="checked",1,0)</f>
        <v>4</v>
      </c>
      <c r="P2" s="9"/>
      <c r="Q2" t="s" s="5">
        <v>25</v>
      </c>
    </row>
    <row r="3" ht="100" customHeight="1">
      <c r="A3" t="s" s="10">
        <v>26</v>
      </c>
      <c r="B3" t="s" s="11">
        <v>18</v>
      </c>
      <c r="C3" t="s" s="12">
        <v>19</v>
      </c>
      <c r="D3" t="s" s="13">
        <v>20</v>
      </c>
      <c r="E3" s="14">
        <f>IF(D3="Arid",1,IF(D3="Semi-Arid",2,IF(D3="Sub-Humid",3,IF(D3="Arid to Semi-Arid",1.5,IF(D3="Semi-Arid to Sub-Humid",2.5,"")))))</f>
        <v>1.5</v>
      </c>
      <c r="F3" t="s" s="13">
        <v>21</v>
      </c>
      <c r="G3" s="14">
        <f>IF(F3="Lowland",1,IF(F3="Mid-altitude",2,IF(F3="Highland",3,IF(F3="Lowland to Mid-altitude",1.5,IF(F3="Mid-altitude to Highland",2.5,"")))))</f>
        <v>1.5</v>
      </c>
      <c r="H3" t="s" s="12">
        <v>27</v>
      </c>
      <c r="I3" s="15">
        <f>IF(H3="Salty",0,IF(H3="Sandy",1,IF(H3="Sandy-Rocky",1.5,IF(H3="Rocky",2,IF(H3="Rocky-Loamy",2.5,IF(H3="Sandy-Loamy",2.5,IF(H3="Loamy",3,"")))))))</f>
        <v>2.5</v>
      </c>
      <c r="J3" t="s" s="12">
        <v>23</v>
      </c>
      <c r="K3" t="s" s="12">
        <v>23</v>
      </c>
      <c r="L3" t="s" s="12">
        <v>23</v>
      </c>
      <c r="M3" s="16"/>
      <c r="N3" t="s" s="12">
        <v>24</v>
      </c>
      <c r="O3" s="15">
        <f>IF(J3="checked",1,0)+IF(K3="checked",1,0)+IF(L3="checked",1,0)+IF(M3="checked",1,0)</f>
        <v>3</v>
      </c>
      <c r="P3" s="16"/>
      <c r="Q3" t="s" s="12">
        <v>28</v>
      </c>
    </row>
    <row r="4" ht="100" customHeight="1">
      <c r="A4" t="s" s="10">
        <v>29</v>
      </c>
      <c r="B4" t="s" s="11">
        <v>30</v>
      </c>
      <c r="C4" t="s" s="12">
        <v>19</v>
      </c>
      <c r="D4" t="s" s="13">
        <v>31</v>
      </c>
      <c r="E4" s="14">
        <f>IF(D4="Arid",1,IF(D4="Semi-Arid",2,IF(D4="Sub-Humid",3,IF(D4="Arid to Semi-Arid",1.5,IF(D4="Semi-Arid to Sub-Humid",2.5,"")))))</f>
        <v>2.5</v>
      </c>
      <c r="F4" t="s" s="13">
        <v>32</v>
      </c>
      <c r="G4" s="14">
        <f>IF(F4="Lowland",1,IF(F4="Mid-altitude",2,IF(F4="Highland",3,IF(F4="Lowland to Mid-altitude",1.5,IF(F4="Mid-altitude to Highland",2.5,"")))))</f>
        <v>2.5</v>
      </c>
      <c r="H4" t="s" s="12">
        <v>27</v>
      </c>
      <c r="I4" s="15">
        <f>IF(H4="Salty",0,IF(H4="Sandy",1,IF(H4="Sandy-Rocky",1.5,IF(H4="Rocky",2,IF(H4="Rocky-Loamy",2.5,IF(H4="Sandy-Loamy",2.5,IF(H4="Loamy",3,"")))))))</f>
        <v>2.5</v>
      </c>
      <c r="J4" t="s" s="12">
        <v>23</v>
      </c>
      <c r="K4" t="s" s="12">
        <v>23</v>
      </c>
      <c r="L4" s="16"/>
      <c r="M4" t="s" s="12">
        <v>23</v>
      </c>
      <c r="N4" t="s" s="12">
        <v>24</v>
      </c>
      <c r="O4" s="15">
        <f>IF(J4="checked",1,0)+IF(K4="checked",1,0)+IF(L4="checked",1,0)+IF(M4="checked",1,0)</f>
        <v>3</v>
      </c>
      <c r="P4" s="16"/>
      <c r="Q4" t="s" s="12">
        <v>33</v>
      </c>
    </row>
    <row r="5" ht="100" customHeight="1">
      <c r="A5" t="s" s="10">
        <v>34</v>
      </c>
      <c r="B5" t="s" s="11">
        <v>18</v>
      </c>
      <c r="C5" t="s" s="12">
        <v>19</v>
      </c>
      <c r="D5" t="s" s="13">
        <v>31</v>
      </c>
      <c r="E5" s="14">
        <f>IF(D5="Arid",1,IF(D5="Semi-Arid",2,IF(D5="Sub-Humid",3,IF(D5="Arid to Semi-Arid",1.5,IF(D5="Semi-Arid to Sub-Humid",2.5,"")))))</f>
        <v>2.5</v>
      </c>
      <c r="F5" t="s" s="13">
        <v>21</v>
      </c>
      <c r="G5" s="14">
        <f>IF(F5="Lowland",1,IF(F5="Mid-altitude",2,IF(F5="Highland",3,IF(F5="Lowland to Mid-altitude",1.5,IF(F5="Mid-altitude to Highland",2.5,"")))))</f>
        <v>1.5</v>
      </c>
      <c r="H5" t="s" s="13">
        <v>27</v>
      </c>
      <c r="I5" s="15">
        <f>IF(H5="Salty",0,IF(H5="Sandy",1,IF(H5="Sandy-Rocky",1.5,IF(H5="Rocky",2,IF(H5="Rocky-Loamy",2.5,IF(H5="Sandy-Loamy",2.5,IF(H5="Loamy",3,"")))))))</f>
        <v>2.5</v>
      </c>
      <c r="J5" t="s" s="12">
        <v>23</v>
      </c>
      <c r="K5" t="s" s="12">
        <v>23</v>
      </c>
      <c r="L5" t="s" s="12">
        <v>23</v>
      </c>
      <c r="M5" s="16"/>
      <c r="N5" t="s" s="12">
        <v>24</v>
      </c>
      <c r="O5" s="15">
        <f>IF(J5="checked",1,0)+IF(K5="checked",1,0)+IF(L5="checked",1,0)+IF(M5="checked",1,0)</f>
        <v>3</v>
      </c>
      <c r="P5" s="16"/>
      <c r="Q5" t="s" s="12">
        <v>35</v>
      </c>
    </row>
    <row r="6" ht="100" customHeight="1">
      <c r="A6" t="s" s="10">
        <v>36</v>
      </c>
      <c r="B6" t="s" s="11">
        <v>30</v>
      </c>
      <c r="C6" t="s" s="12">
        <v>19</v>
      </c>
      <c r="D6" t="s" s="12">
        <v>20</v>
      </c>
      <c r="E6" s="14">
        <f>IF(D6="Arid",1,IF(D6="Semi-Arid",2,IF(D6="Sub-Humid",3,IF(D6="Arid to Semi-Arid",1.5,IF(D6="Semi-Arid to Sub-Humid",2.5,"")))))</f>
        <v>1.5</v>
      </c>
      <c r="F6" t="s" s="13">
        <v>37</v>
      </c>
      <c r="G6" s="14">
        <f>IF(F6="Lowland",1,IF(F6="Mid-altitude",2,IF(F6="Highland",3,IF(F6="Lowland to Mid-altitude",1.5,IF(F6="Mid-altitude to Highland",2.5,"")))))</f>
        <v>1</v>
      </c>
      <c r="H6" t="s" s="12">
        <v>22</v>
      </c>
      <c r="I6" s="15">
        <f>IF(H6="Salty",0,IF(H6="Sandy",1,IF(H6="Sandy-Rocky",1.5,IF(H6="Rocky",2,IF(H6="Rocky-Loamy",2.5,IF(H6="Sandy-Loamy",2.5,IF(H6="Loamy",3,"")))))))</f>
        <v>1.5</v>
      </c>
      <c r="J6" t="s" s="12">
        <v>23</v>
      </c>
      <c r="K6" t="s" s="12">
        <v>23</v>
      </c>
      <c r="L6" t="s" s="12">
        <v>23</v>
      </c>
      <c r="M6" t="s" s="12">
        <v>23</v>
      </c>
      <c r="N6" t="s" s="12">
        <v>24</v>
      </c>
      <c r="O6" s="15">
        <f>IF(J6="checked",1,0)+IF(K6="checked",1,0)+IF(L6="checked",1,0)+IF(M6="checked",1,0)</f>
        <v>4</v>
      </c>
      <c r="P6" s="16"/>
      <c r="Q6" t="s" s="12">
        <v>38</v>
      </c>
    </row>
    <row r="7" ht="100" customHeight="1">
      <c r="A7" t="s" s="10">
        <v>39</v>
      </c>
      <c r="B7" t="s" s="11">
        <v>30</v>
      </c>
      <c r="C7" t="s" s="12">
        <v>19</v>
      </c>
      <c r="D7" t="s" s="12">
        <v>40</v>
      </c>
      <c r="E7" s="14">
        <f>IF(D7="Arid",1,IF(D7="Semi-Arid",2,IF(D7="Sub-Humid",3,IF(D7="Arid to Semi-Arid",1.5,IF(D7="Semi-Arid to Sub-Humid",2.5,"")))))</f>
        <v>2</v>
      </c>
      <c r="F7" t="s" s="13">
        <v>41</v>
      </c>
      <c r="G7" s="14">
        <f>IF(F7="Lowland",1,IF(F7="Mid-altitude",2,IF(F7="Highland",3,IF(F7="Lowland to Mid-altitude",1.5,IF(F7="Mid-altitude to Highland",2.5,"")))))</f>
        <v>2</v>
      </c>
      <c r="H7" t="s" s="12">
        <v>42</v>
      </c>
      <c r="I7" s="15">
        <f>IF(H7="Salty",0,IF(H7="Sandy",1,IF(H7="Sandy-Rocky",1.5,IF(H7="Rocky",2,IF(H7="Rocky-Loamy",2.5,IF(H7="Sandy-Loamy",2.5,IF(H7="Loamy",3,"")))))))</f>
        <v>1</v>
      </c>
      <c r="J7" t="s" s="12">
        <v>23</v>
      </c>
      <c r="K7" t="s" s="12">
        <v>23</v>
      </c>
      <c r="L7" t="s" s="12">
        <v>23</v>
      </c>
      <c r="M7" t="s" s="12">
        <v>23</v>
      </c>
      <c r="N7" t="s" s="12">
        <v>24</v>
      </c>
      <c r="O7" s="15">
        <f>IF(J7="checked",1,0)+IF(K7="checked",1,0)+IF(L7="checked",1,0)+IF(M7="checked",1,0)</f>
        <v>4</v>
      </c>
      <c r="P7" s="16"/>
      <c r="Q7" t="s" s="12">
        <v>43</v>
      </c>
    </row>
    <row r="8" ht="100" customHeight="1">
      <c r="A8" t="s" s="10">
        <v>44</v>
      </c>
      <c r="B8" t="s" s="11">
        <v>18</v>
      </c>
      <c r="C8" t="s" s="12">
        <v>19</v>
      </c>
      <c r="D8" t="s" s="13">
        <v>20</v>
      </c>
      <c r="E8" s="14">
        <f>IF(D8="Arid",1,IF(D8="Semi-Arid",2,IF(D8="Sub-Humid",3,IF(D8="Arid to Semi-Arid",1.5,IF(D8="Semi-Arid to Sub-Humid",2.5,"")))))</f>
        <v>1.5</v>
      </c>
      <c r="F8" t="s" s="12">
        <v>32</v>
      </c>
      <c r="G8" s="14">
        <f>IF(F8="Lowland",1,IF(F8="Mid-altitude",2,IF(F8="Highland",3,IF(F8="Lowland to Mid-altitude",1.5,IF(F8="Mid-altitude to Highland",2.5,"")))))</f>
        <v>2.5</v>
      </c>
      <c r="H8" t="s" s="13">
        <v>27</v>
      </c>
      <c r="I8" s="15">
        <f>IF(H8="Salty",0,IF(H8="Sandy",1,IF(H8="Sandy-Rocky",1.5,IF(H8="Rocky",2,IF(H8="Rocky-Loamy",2.5,IF(H8="Sandy-Loamy",2.5,IF(H8="Loamy",3,"")))))))</f>
        <v>2.5</v>
      </c>
      <c r="J8" s="16"/>
      <c r="K8" s="16"/>
      <c r="L8" t="s" s="12">
        <v>23</v>
      </c>
      <c r="M8" s="16"/>
      <c r="N8" t="s" s="12">
        <v>45</v>
      </c>
      <c r="O8" s="15">
        <f>IF(J8="checked",1,0)+IF(K8="checked",1,0)+IF(L8="checked",1,0)+IF(M8="checked",1,0)</f>
        <v>1</v>
      </c>
      <c r="P8" s="16"/>
      <c r="Q8" t="s" s="12">
        <v>46</v>
      </c>
    </row>
    <row r="9" ht="100" customHeight="1">
      <c r="A9" t="s" s="10">
        <v>47</v>
      </c>
      <c r="B9" t="s" s="11">
        <v>18</v>
      </c>
      <c r="C9" t="s" s="12">
        <v>19</v>
      </c>
      <c r="D9" t="s" s="12">
        <v>20</v>
      </c>
      <c r="E9" s="14">
        <f>IF(D9="Arid",1,IF(D9="Semi-Arid",2,IF(D9="Sub-Humid",3,IF(D9="Arid to Semi-Arid",1.5,IF(D9="Semi-Arid to Sub-Humid",2.5,"")))))</f>
        <v>1.5</v>
      </c>
      <c r="F9" t="s" s="12">
        <v>21</v>
      </c>
      <c r="G9" s="14">
        <f>IF(F9="Lowland",1,IF(F9="Mid-altitude",2,IF(F9="Highland",3,IF(F9="Lowland to Mid-altitude",1.5,IF(F9="Mid-altitude to Highland",2.5,"")))))</f>
        <v>1.5</v>
      </c>
      <c r="H9" t="s" s="12">
        <v>22</v>
      </c>
      <c r="I9" s="15">
        <f>IF(H9="Salty",0,IF(H9="Sandy",1,IF(H9="Sandy-Rocky",1.5,IF(H9="Rocky",2,IF(H9="Rocky-Loamy",2.5,IF(H9="Sandy-Loamy",2.5,IF(H9="Loamy",3,"")))))))</f>
        <v>1.5</v>
      </c>
      <c r="J9" t="s" s="12">
        <v>23</v>
      </c>
      <c r="K9" t="s" s="12">
        <v>23</v>
      </c>
      <c r="L9" s="16"/>
      <c r="M9" s="16"/>
      <c r="N9" t="s" s="12">
        <v>24</v>
      </c>
      <c r="O9" s="15">
        <f>IF(J9="checked",1,0)+IF(K9="checked",1,0)+IF(L9="checked",1,0)+IF(M9="checked",1,0)</f>
        <v>2</v>
      </c>
      <c r="P9" s="16"/>
      <c r="Q9" t="s" s="12">
        <v>48</v>
      </c>
    </row>
    <row r="10" ht="100" customHeight="1">
      <c r="A10" t="s" s="10">
        <v>49</v>
      </c>
      <c r="B10" t="s" s="11">
        <v>18</v>
      </c>
      <c r="C10" t="s" s="12">
        <v>19</v>
      </c>
      <c r="D10" t="s" s="12">
        <v>20</v>
      </c>
      <c r="E10" s="14">
        <f>IF(D10="Arid",1,IF(D10="Semi-Arid",2,IF(D10="Sub-Humid",3,IF(D10="Arid to Semi-Arid",1.5,IF(D10="Semi-Arid to Sub-Humid",2.5,"")))))</f>
        <v>1.5</v>
      </c>
      <c r="F10" t="s" s="12">
        <v>32</v>
      </c>
      <c r="G10" s="14">
        <f>IF(F10="Lowland",1,IF(F10="Mid-altitude",2,IF(F10="Highland",3,IF(F10="Lowland to Mid-altitude",1.5,IF(F10="Mid-altitude to Highland",2.5,"")))))</f>
        <v>2.5</v>
      </c>
      <c r="H10" t="s" s="12">
        <v>50</v>
      </c>
      <c r="I10" s="15">
        <f>IF(H10="Salty",0,IF(H10="Sandy",1,IF(H10="Sandy-Rocky",1.5,IF(H10="Rocky",2,IF(H10="Rocky-Loamy",2.5,IF(H10="Sandy-Loamy",2.5,IF(H10="Loamy",3,"")))))))</f>
        <v>2</v>
      </c>
      <c r="J10" s="16"/>
      <c r="K10" t="s" s="12">
        <v>23</v>
      </c>
      <c r="L10" t="s" s="12">
        <v>23</v>
      </c>
      <c r="M10" s="16"/>
      <c r="N10" t="s" s="12">
        <v>45</v>
      </c>
      <c r="O10" s="15">
        <f>IF(J10="checked",1,0)+IF(K10="checked",1,0)+IF(L10="checked",1,0)+IF(M10="checked",1,0)</f>
        <v>2</v>
      </c>
      <c r="P10" s="16"/>
      <c r="Q10" t="s" s="12">
        <v>51</v>
      </c>
    </row>
    <row r="11" ht="100" customHeight="1">
      <c r="A11" t="s" s="10">
        <v>52</v>
      </c>
      <c r="B11" t="s" s="11">
        <v>18</v>
      </c>
      <c r="C11" t="s" s="12">
        <v>19</v>
      </c>
      <c r="D11" t="s" s="12">
        <v>20</v>
      </c>
      <c r="E11" s="14">
        <f>IF(D11="Arid",1,IF(D11="Semi-Arid",2,IF(D11="Sub-Humid",3,IF(D11="Arid to Semi-Arid",1.5,IF(D11="Semi-Arid to Sub-Humid",2.5,"")))))</f>
        <v>1.5</v>
      </c>
      <c r="F11" t="s" s="12">
        <v>21</v>
      </c>
      <c r="G11" s="14">
        <f>IF(F11="Lowland",1,IF(F11="Mid-altitude",2,IF(F11="Highland",3,IF(F11="Lowland to Mid-altitude",1.5,IF(F11="Mid-altitude to Highland",2.5,"")))))</f>
        <v>1.5</v>
      </c>
      <c r="H11" t="s" s="12">
        <v>42</v>
      </c>
      <c r="I11" s="15">
        <f>IF(H11="Salty",0,IF(H11="Sandy",1,IF(H11="Sandy-Rocky",1.5,IF(H11="Rocky",2,IF(H11="Rocky-Loamy",2.5,IF(H11="Sandy-Loamy",2.5,IF(H11="Loamy",3,"")))))))</f>
        <v>1</v>
      </c>
      <c r="J11" s="16"/>
      <c r="K11" t="s" s="12">
        <v>23</v>
      </c>
      <c r="L11" t="s" s="12">
        <v>23</v>
      </c>
      <c r="M11" s="16"/>
      <c r="N11" t="s" s="12">
        <v>45</v>
      </c>
      <c r="O11" s="15">
        <f>IF(J11="checked",1,0)+IF(K11="checked",1,0)+IF(L11="checked",1,0)+IF(M11="checked",1,0)</f>
        <v>2</v>
      </c>
      <c r="P11" s="16"/>
      <c r="Q11" t="s" s="12">
        <v>53</v>
      </c>
    </row>
    <row r="12" ht="100" customHeight="1">
      <c r="A12" t="s" s="10">
        <v>54</v>
      </c>
      <c r="B12" t="s" s="11">
        <v>55</v>
      </c>
      <c r="C12" t="s" s="12">
        <v>19</v>
      </c>
      <c r="D12" t="s" s="12">
        <v>20</v>
      </c>
      <c r="E12" s="14">
        <f>IF(D12="Arid",1,IF(D12="Semi-Arid",2,IF(D12="Sub-Humid",3,IF(D12="Arid to Semi-Arid",1.5,IF(D12="Semi-Arid to Sub-Humid",2.5,"")))))</f>
        <v>1.5</v>
      </c>
      <c r="F12" t="s" s="13">
        <v>37</v>
      </c>
      <c r="G12" s="14">
        <f>IF(F12="Lowland",1,IF(F12="Mid-altitude",2,IF(F12="Highland",3,IF(F12="Lowland to Mid-altitude",1.5,IF(F12="Mid-altitude to Highland",2.5,"")))))</f>
        <v>1</v>
      </c>
      <c r="H12" t="s" s="12">
        <v>42</v>
      </c>
      <c r="I12" s="15">
        <f>IF(H12="Salty",0,IF(H12="Sandy",1,IF(H12="Sandy-Rocky",1.5,IF(H12="Rocky",2,IF(H12="Rocky-Loamy",2.5,IF(H12="Sandy-Loamy",2.5,IF(H12="Loamy",3,"")))))))</f>
        <v>1</v>
      </c>
      <c r="J12" s="16"/>
      <c r="K12" t="s" s="12">
        <v>23</v>
      </c>
      <c r="L12" s="16"/>
      <c r="M12" s="16"/>
      <c r="N12" t="s" s="12">
        <v>56</v>
      </c>
      <c r="O12" s="15">
        <f>IF(J12="checked",1,0)+IF(K12="checked",1,0)+IF(L12="checked",1,0)+IF(M12="checked",1,0)</f>
        <v>1</v>
      </c>
      <c r="P12" s="16"/>
      <c r="Q12" t="s" s="12">
        <v>57</v>
      </c>
    </row>
    <row r="13" ht="100" customHeight="1">
      <c r="A13" t="s" s="10">
        <v>58</v>
      </c>
      <c r="B13" t="s" s="11">
        <v>18</v>
      </c>
      <c r="C13" t="s" s="12">
        <v>19</v>
      </c>
      <c r="D13" t="s" s="12">
        <v>31</v>
      </c>
      <c r="E13" s="14">
        <f>IF(D13="Arid",1,IF(D13="Semi-Arid",2,IF(D13="Sub-Humid",3,IF(D13="Arid to Semi-Arid",1.5,IF(D13="Semi-Arid to Sub-Humid",2.5,"")))))</f>
        <v>2.5</v>
      </c>
      <c r="F13" t="s" s="12">
        <v>32</v>
      </c>
      <c r="G13" s="14">
        <f>IF(F13="Lowland",1,IF(F13="Mid-altitude",2,IF(F13="Highland",3,IF(F13="Lowland to Mid-altitude",1.5,IF(F13="Mid-altitude to Highland",2.5,"")))))</f>
        <v>2.5</v>
      </c>
      <c r="H13" t="s" s="12">
        <v>59</v>
      </c>
      <c r="I13" s="15">
        <f>IF(H13="Salty",0,IF(H13="Sandy",1,IF(H13="Sandy-Rocky",1.5,IF(H13="Rocky",2,IF(H13="Rocky-Loamy",2.5,IF(H13="Sandy-Loamy",2.5,IF(H13="Loamy",3,"")))))))</f>
        <v>2.5</v>
      </c>
      <c r="J13" t="s" s="12">
        <v>23</v>
      </c>
      <c r="K13" t="s" s="12">
        <v>23</v>
      </c>
      <c r="L13" t="s" s="12">
        <v>23</v>
      </c>
      <c r="M13" s="16"/>
      <c r="N13" t="s" s="12">
        <v>24</v>
      </c>
      <c r="O13" s="15">
        <f>IF(J13="checked",1,0)+IF(K13="checked",1,0)+IF(L13="checked",1,0)+IF(M13="checked",1,0)</f>
        <v>3</v>
      </c>
      <c r="P13" s="16"/>
      <c r="Q13" t="s" s="12">
        <v>60</v>
      </c>
    </row>
    <row r="14" ht="100" customHeight="1">
      <c r="A14" t="s" s="10">
        <v>61</v>
      </c>
      <c r="B14" t="s" s="11">
        <v>18</v>
      </c>
      <c r="C14" t="s" s="12">
        <v>19</v>
      </c>
      <c r="D14" t="s" s="12">
        <v>31</v>
      </c>
      <c r="E14" s="14">
        <f>IF(D14="Arid",1,IF(D14="Semi-Arid",2,IF(D14="Sub-Humid",3,IF(D14="Arid to Semi-Arid",1.5,IF(D14="Semi-Arid to Sub-Humid",2.5,"")))))</f>
        <v>2.5</v>
      </c>
      <c r="F14" t="s" s="12">
        <v>32</v>
      </c>
      <c r="G14" s="14">
        <f>IF(F14="Lowland",1,IF(F14="Mid-altitude",2,IF(F14="Highland",3,IF(F14="Lowland to Mid-altitude",1.5,IF(F14="Mid-altitude to Highland",2.5,"")))))</f>
        <v>2.5</v>
      </c>
      <c r="H14" t="s" s="12">
        <v>59</v>
      </c>
      <c r="I14" s="15">
        <f>IF(H14="Salty",0,IF(H14="Sandy",1,IF(H14="Sandy-Rocky",1.5,IF(H14="Rocky",2,IF(H14="Rocky-Loamy",2.5,IF(H14="Sandy-Loamy",2.5,IF(H14="Loamy",3,"")))))))</f>
        <v>2.5</v>
      </c>
      <c r="J14" t="s" s="12">
        <v>23</v>
      </c>
      <c r="K14" t="s" s="12">
        <v>23</v>
      </c>
      <c r="L14" t="s" s="12">
        <v>23</v>
      </c>
      <c r="M14" t="s" s="12">
        <v>23</v>
      </c>
      <c r="N14" t="s" s="12">
        <v>24</v>
      </c>
      <c r="O14" s="15">
        <f>IF(J14="checked",1,0)+IF(K14="checked",1,0)+IF(L14="checked",1,0)+IF(M14="checked",1,0)</f>
        <v>4</v>
      </c>
      <c r="P14" s="16"/>
      <c r="Q14" t="s" s="12">
        <v>62</v>
      </c>
    </row>
    <row r="15" ht="100" customHeight="1">
      <c r="A15" t="s" s="10">
        <v>63</v>
      </c>
      <c r="B15" t="s" s="11">
        <v>55</v>
      </c>
      <c r="C15" t="s" s="12">
        <v>64</v>
      </c>
      <c r="D15" t="s" s="12">
        <v>65</v>
      </c>
      <c r="E15" s="14">
        <f>IF(D15="Arid",1,IF(D15="Semi-Arid",2,IF(D15="Sub-Humid",3,IF(D15="Arid to Semi-Arid",1.5,IF(D15="Semi-Arid to Sub-Humid",2.5,"")))))</f>
        <v>3</v>
      </c>
      <c r="F15" t="s" s="12">
        <v>66</v>
      </c>
      <c r="G15" s="14">
        <f>IF(F15="Lowland",1,IF(F15="Mid-altitude",2,IF(F15="Highland",3,IF(F15="Lowland to Mid-altitude",1.5,IF(F15="Mid-altitude to Highland",2.5,"")))))</f>
        <v>3</v>
      </c>
      <c r="H15" t="s" s="12">
        <v>59</v>
      </c>
      <c r="I15" s="15">
        <f>IF(H15="Salty",0,IF(H15="Sandy",1,IF(H15="Sandy-Rocky",1.5,IF(H15="Rocky",2,IF(H15="Rocky-Loamy",2.5,IF(H15="Sandy-Loamy",2.5,IF(H15="Loamy",3,"")))))))</f>
        <v>2.5</v>
      </c>
      <c r="J15" t="s" s="12">
        <v>23</v>
      </c>
      <c r="K15" t="s" s="12">
        <v>23</v>
      </c>
      <c r="L15" s="16"/>
      <c r="M15" s="16"/>
      <c r="N15" t="s" s="12">
        <v>24</v>
      </c>
      <c r="O15" s="15">
        <f>IF(J15="checked",1,0)+IF(K15="checked",1,0)+IF(L15="checked",1,0)+IF(M15="checked",1,0)</f>
        <v>2</v>
      </c>
      <c r="P15" s="16"/>
      <c r="Q15" t="s" s="12">
        <v>67</v>
      </c>
    </row>
    <row r="16" ht="100" customHeight="1">
      <c r="A16" t="s" s="10">
        <v>68</v>
      </c>
      <c r="B16" t="s" s="11">
        <v>18</v>
      </c>
      <c r="C16" t="s" s="12">
        <v>64</v>
      </c>
      <c r="D16" t="s" s="12">
        <v>31</v>
      </c>
      <c r="E16" s="14">
        <f>IF(D16="Arid",1,IF(D16="Semi-Arid",2,IF(D16="Sub-Humid",3,IF(D16="Arid to Semi-Arid",1.5,IF(D16="Semi-Arid to Sub-Humid",2.5,"")))))</f>
        <v>2.5</v>
      </c>
      <c r="F16" t="s" s="12">
        <v>66</v>
      </c>
      <c r="G16" s="14">
        <f>IF(F16="Lowland",1,IF(F16="Mid-altitude",2,IF(F16="Highland",3,IF(F16="Lowland to Mid-altitude",1.5,IF(F16="Mid-altitude to Highland",2.5,"")))))</f>
        <v>3</v>
      </c>
      <c r="H16" t="s" s="12">
        <v>50</v>
      </c>
      <c r="I16" s="15">
        <f>IF(H16="Salty",0,IF(H16="Sandy",1,IF(H16="Sandy-Rocky",1.5,IF(H16="Rocky",2,IF(H16="Rocky-Loamy",2.5,IF(H16="Sandy-Loamy",2.5,IF(H16="Loamy",3,"")))))))</f>
        <v>2</v>
      </c>
      <c r="J16" s="16"/>
      <c r="K16" s="16"/>
      <c r="L16" s="16"/>
      <c r="M16" t="s" s="12">
        <v>23</v>
      </c>
      <c r="N16" t="s" s="12">
        <v>69</v>
      </c>
      <c r="O16" s="15">
        <f>IF(J16="checked",1,0)+IF(K16="checked",1,0)+IF(L16="checked",1,0)+IF(M16="checked",1,0)</f>
        <v>1</v>
      </c>
      <c r="P16" s="16"/>
      <c r="Q16" t="s" s="12">
        <v>70</v>
      </c>
    </row>
    <row r="17" ht="100" customHeight="1">
      <c r="A17" t="s" s="10">
        <v>71</v>
      </c>
      <c r="B17" t="s" s="11">
        <v>18</v>
      </c>
      <c r="C17" t="s" s="12">
        <v>19</v>
      </c>
      <c r="D17" t="s" s="12">
        <v>20</v>
      </c>
      <c r="E17" s="14">
        <f>IF(D17="Arid",1,IF(D17="Semi-Arid",2,IF(D17="Sub-Humid",3,IF(D17="Arid to Semi-Arid",1.5,IF(D17="Semi-Arid to Sub-Humid",2.5,"")))))</f>
        <v>1.5</v>
      </c>
      <c r="F17" t="s" s="12">
        <v>32</v>
      </c>
      <c r="G17" s="14">
        <f>IF(F17="Lowland",1,IF(F17="Mid-altitude",2,IF(F17="Highland",3,IF(F17="Lowland to Mid-altitude",1.5,IF(F17="Mid-altitude to Highland",2.5,"")))))</f>
        <v>2.5</v>
      </c>
      <c r="H17" t="s" s="12">
        <v>27</v>
      </c>
      <c r="I17" s="15">
        <f>IF(H17="Salty",0,IF(H17="Sandy",1,IF(H17="Sandy-Rocky",1.5,IF(H17="Rocky",2,IF(H17="Rocky-Loamy",2.5,IF(H17="Sandy-Loamy",2.5,IF(H17="Loamy",3,"")))))))</f>
        <v>2.5</v>
      </c>
      <c r="J17" t="s" s="12">
        <v>23</v>
      </c>
      <c r="K17" t="s" s="12">
        <v>23</v>
      </c>
      <c r="L17" t="s" s="12">
        <v>23</v>
      </c>
      <c r="M17" s="16"/>
      <c r="N17" t="s" s="12">
        <v>24</v>
      </c>
      <c r="O17" s="15">
        <f>IF(J17="checked",1,0)+IF(K17="checked",1,0)+IF(L17="checked",1,0)+IF(M17="checked",1,0)</f>
        <v>3</v>
      </c>
      <c r="P17" s="16"/>
      <c r="Q17" t="s" s="12">
        <v>72</v>
      </c>
    </row>
    <row r="18" ht="100" customHeight="1">
      <c r="A18" t="s" s="10">
        <v>73</v>
      </c>
      <c r="B18" t="s" s="11">
        <v>30</v>
      </c>
      <c r="C18" t="s" s="12">
        <v>19</v>
      </c>
      <c r="D18" t="s" s="12">
        <v>65</v>
      </c>
      <c r="E18" s="14">
        <f>IF(D18="Arid",1,IF(D18="Semi-Arid",2,IF(D18="Sub-Humid",3,IF(D18="Arid to Semi-Arid",1.5,IF(D18="Semi-Arid to Sub-Humid",2.5,"")))))</f>
        <v>3</v>
      </c>
      <c r="F18" t="s" s="12">
        <v>32</v>
      </c>
      <c r="G18" s="14">
        <f>IF(F18="Lowland",1,IF(F18="Mid-altitude",2,IF(F18="Highland",3,IF(F18="Lowland to Mid-altitude",1.5,IF(F18="Mid-altitude to Highland",2.5,"")))))</f>
        <v>2.5</v>
      </c>
      <c r="H18" t="s" s="12">
        <v>74</v>
      </c>
      <c r="I18" s="15">
        <f>IF(H18="Salty",0,IF(H18="Sandy",1,IF(H18="Sandy-Rocky",1.5,IF(H18="Rocky",2,IF(H18="Rocky-Loamy",2.5,IF(H18="Sandy-Loamy",2.5,IF(H18="Loamy",3,"")))))))</f>
        <v>2.5</v>
      </c>
      <c r="J18" t="s" s="12">
        <v>23</v>
      </c>
      <c r="K18" t="s" s="12">
        <v>23</v>
      </c>
      <c r="L18" t="s" s="12">
        <v>23</v>
      </c>
      <c r="M18" s="16"/>
      <c r="N18" t="s" s="12">
        <v>24</v>
      </c>
      <c r="O18" s="15">
        <f>IF(J18="checked",1,0)+IF(K18="checked",1,0)+IF(L18="checked",1,0)+IF(M18="checked",1,0)</f>
        <v>3</v>
      </c>
      <c r="P18" s="16"/>
      <c r="Q18" t="s" s="12">
        <v>75</v>
      </c>
    </row>
    <row r="19" ht="100" customHeight="1">
      <c r="A19" t="s" s="10">
        <v>76</v>
      </c>
      <c r="B19" t="s" s="11">
        <v>30</v>
      </c>
      <c r="C19" t="s" s="12">
        <v>19</v>
      </c>
      <c r="D19" t="s" s="12">
        <v>65</v>
      </c>
      <c r="E19" s="14">
        <f>IF(D19="Arid",1,IF(D19="Semi-Arid",2,IF(D19="Sub-Humid",3,IF(D19="Arid to Semi-Arid",1.5,IF(D19="Semi-Arid to Sub-Humid",2.5,"")))))</f>
        <v>3</v>
      </c>
      <c r="F19" t="s" s="12">
        <v>32</v>
      </c>
      <c r="G19" s="14">
        <f>IF(F19="Lowland",1,IF(F19="Mid-altitude",2,IF(F19="Highland",3,IF(F19="Lowland to Mid-altitude",1.5,IF(F19="Mid-altitude to Highland",2.5,"")))))</f>
        <v>2.5</v>
      </c>
      <c r="H19" t="s" s="12">
        <v>77</v>
      </c>
      <c r="I19" s="15">
        <f>IF(H19="Salty",0,IF(H19="Sandy",1,IF(H19="Sandy-Rocky",1.5,IF(H19="Rocky",2,IF(H19="Rocky-Loamy",2.5,IF(H19="Sandy-Loamy",2.5,IF(H19="Loamy",3,"")))))))</f>
        <v>3</v>
      </c>
      <c r="J19" s="16"/>
      <c r="K19" t="s" s="12">
        <v>23</v>
      </c>
      <c r="L19" s="16"/>
      <c r="M19" s="16"/>
      <c r="N19" t="s" s="12">
        <v>56</v>
      </c>
      <c r="O19" s="15">
        <f>IF(J19="checked",1,0)+IF(K19="checked",1,0)+IF(L19="checked",1,0)+IF(M19="checked",1,0)</f>
        <v>1</v>
      </c>
      <c r="P19" s="16"/>
      <c r="Q19" t="s" s="12">
        <v>78</v>
      </c>
    </row>
    <row r="20" ht="100" customHeight="1">
      <c r="A20" t="s" s="10">
        <v>79</v>
      </c>
      <c r="B20" t="s" s="11">
        <v>18</v>
      </c>
      <c r="C20" t="s" s="12">
        <v>80</v>
      </c>
      <c r="D20" t="s" s="12">
        <v>65</v>
      </c>
      <c r="E20" s="14">
        <f>IF(D20="Arid",1,IF(D20="Semi-Arid",2,IF(D20="Sub-Humid",3,IF(D20="Arid to Semi-Arid",1.5,IF(D20="Semi-Arid to Sub-Humid",2.5,"")))))</f>
        <v>3</v>
      </c>
      <c r="F20" t="s" s="13">
        <v>41</v>
      </c>
      <c r="G20" s="14">
        <f>IF(F20="Lowland",1,IF(F20="Mid-altitude",2,IF(F20="Highland",3,IF(F20="Lowland to Mid-altitude",1.5,IF(F20="Mid-altitude to Highland",2.5,"")))))</f>
        <v>2</v>
      </c>
      <c r="H20" t="s" s="12">
        <v>77</v>
      </c>
      <c r="I20" s="15">
        <f>IF(H20="Salty",0,IF(H20="Sandy",1,IF(H20="Sandy-Rocky",1.5,IF(H20="Rocky",2,IF(H20="Rocky-Loamy",2.5,IF(H20="Sandy-Loamy",2.5,IF(H20="Loamy",3,"")))))))</f>
        <v>3</v>
      </c>
      <c r="J20" t="s" s="12">
        <v>23</v>
      </c>
      <c r="K20" t="s" s="12">
        <v>23</v>
      </c>
      <c r="L20" s="16"/>
      <c r="M20" s="16"/>
      <c r="N20" t="s" s="12">
        <v>24</v>
      </c>
      <c r="O20" s="15">
        <f>IF(J20="checked",1,0)+IF(K20="checked",1,0)+IF(L20="checked",1,0)+IF(M20="checked",1,0)</f>
        <v>2</v>
      </c>
      <c r="P20" s="16"/>
      <c r="Q20" t="s" s="12">
        <v>81</v>
      </c>
    </row>
    <row r="21" ht="100" customHeight="1">
      <c r="A21" t="s" s="10">
        <v>82</v>
      </c>
      <c r="B21" t="s" s="11">
        <v>30</v>
      </c>
      <c r="C21" t="s" s="12">
        <v>80</v>
      </c>
      <c r="D21" t="s" s="12">
        <v>20</v>
      </c>
      <c r="E21" s="14">
        <f>IF(D21="Arid",1,IF(D21="Semi-Arid",2,IF(D21="Sub-Humid",3,IF(D21="Arid to Semi-Arid",1.5,IF(D21="Semi-Arid to Sub-Humid",2.5,"")))))</f>
        <v>1.5</v>
      </c>
      <c r="F21" t="s" s="12">
        <v>21</v>
      </c>
      <c r="G21" s="14">
        <f>IF(F21="Lowland",1,IF(F21="Mid-altitude",2,IF(F21="Highland",3,IF(F21="Lowland to Mid-altitude",1.5,IF(F21="Mid-altitude to Highland",2.5,"")))))</f>
        <v>1.5</v>
      </c>
      <c r="H21" t="s" s="12">
        <v>22</v>
      </c>
      <c r="I21" s="15">
        <f>IF(H21="Salty",0,IF(H21="Sandy",1,IF(H21="Sandy-Rocky",1.5,IF(H21="Rocky",2,IF(H21="Rocky-Loamy",2.5,IF(H21="Sandy-Loamy",2.5,IF(H21="Loamy",3,"")))))))</f>
        <v>1.5</v>
      </c>
      <c r="J21" s="16"/>
      <c r="K21" t="s" s="12">
        <v>23</v>
      </c>
      <c r="L21" t="s" s="12">
        <v>23</v>
      </c>
      <c r="M21" t="s" s="12">
        <v>23</v>
      </c>
      <c r="N21" t="s" s="12">
        <v>69</v>
      </c>
      <c r="O21" s="15">
        <f>IF(J21="checked",1,0)+IF(K21="checked",1,0)+IF(L21="checked",1,0)+IF(M21="checked",1,0)</f>
        <v>3</v>
      </c>
      <c r="P21" s="16"/>
      <c r="Q21" t="s" s="12">
        <v>83</v>
      </c>
    </row>
    <row r="22" ht="100" customHeight="1">
      <c r="A22" t="s" s="10">
        <v>84</v>
      </c>
      <c r="B22" t="s" s="11">
        <v>18</v>
      </c>
      <c r="C22" t="s" s="12">
        <v>19</v>
      </c>
      <c r="D22" t="s" s="12">
        <v>20</v>
      </c>
      <c r="E22" s="14">
        <f>IF(D22="Arid",1,IF(D22="Semi-Arid",2,IF(D22="Sub-Humid",3,IF(D22="Arid to Semi-Arid",1.5,IF(D22="Semi-Arid to Sub-Humid",2.5,"")))))</f>
        <v>1.5</v>
      </c>
      <c r="F22" t="s" s="12">
        <v>21</v>
      </c>
      <c r="G22" s="14">
        <f>IF(F22="Lowland",1,IF(F22="Mid-altitude",2,IF(F22="Highland",3,IF(F22="Lowland to Mid-altitude",1.5,IF(F22="Mid-altitude to Highland",2.5,"")))))</f>
        <v>1.5</v>
      </c>
      <c r="H22" t="s" s="12">
        <v>27</v>
      </c>
      <c r="I22" s="15">
        <f>IF(H22="Salty",0,IF(H22="Sandy",1,IF(H22="Sandy-Rocky",1.5,IF(H22="Rocky",2,IF(H22="Rocky-Loamy",2.5,IF(H22="Sandy-Loamy",2.5,IF(H22="Loamy",3,"")))))))</f>
        <v>2.5</v>
      </c>
      <c r="J22" s="16"/>
      <c r="K22" s="16"/>
      <c r="L22" t="s" s="12">
        <v>23</v>
      </c>
      <c r="M22" s="16"/>
      <c r="N22" t="s" s="12">
        <v>45</v>
      </c>
      <c r="O22" s="15">
        <f>IF(J22="checked",1,0)+IF(K22="checked",1,0)+IF(L22="checked",1,0)+IF(M22="checked",1,0)</f>
        <v>1</v>
      </c>
      <c r="P22" s="16"/>
      <c r="Q22" t="s" s="12">
        <v>85</v>
      </c>
    </row>
    <row r="23" ht="100" customHeight="1">
      <c r="A23" t="s" s="10">
        <v>86</v>
      </c>
      <c r="B23" t="s" s="11">
        <v>30</v>
      </c>
      <c r="C23" t="s" s="12">
        <v>19</v>
      </c>
      <c r="D23" t="s" s="12">
        <v>87</v>
      </c>
      <c r="E23" s="14">
        <f>IF(D23="Arid",1,IF(D23="Semi-Arid",2,IF(D23="Sub-Humid",3,IF(D23="Arid to Semi-Arid",1.5,IF(D23="Semi-Arid to Sub-Humid",2.5,"")))))</f>
        <v>1</v>
      </c>
      <c r="F23" t="s" s="12">
        <v>32</v>
      </c>
      <c r="G23" s="14">
        <f>IF(F23="Lowland",1,IF(F23="Mid-altitude",2,IF(F23="Highland",3,IF(F23="Lowland to Mid-altitude",1.5,IF(F23="Mid-altitude to Highland",2.5,"")))))</f>
        <v>2.5</v>
      </c>
      <c r="H23" t="s" s="12">
        <v>27</v>
      </c>
      <c r="I23" s="15">
        <f>IF(H23="Salty",0,IF(H23="Sandy",1,IF(H23="Sandy-Rocky",1.5,IF(H23="Rocky",2,IF(H23="Rocky-Loamy",2.5,IF(H23="Sandy-Loamy",2.5,IF(H23="Loamy",3,"")))))))</f>
        <v>2.5</v>
      </c>
      <c r="J23" t="s" s="12">
        <v>23</v>
      </c>
      <c r="K23" t="s" s="12">
        <v>23</v>
      </c>
      <c r="L23" t="s" s="12">
        <v>23</v>
      </c>
      <c r="M23" s="16"/>
      <c r="N23" t="s" s="12">
        <v>24</v>
      </c>
      <c r="O23" s="15">
        <f>IF(J23="checked",1,0)+IF(K23="checked",1,0)+IF(L23="checked",1,0)+IF(M23="checked",1,0)</f>
        <v>3</v>
      </c>
      <c r="P23" s="16"/>
      <c r="Q23" t="s" s="12">
        <v>88</v>
      </c>
    </row>
    <row r="24" ht="100" customHeight="1">
      <c r="A24" t="s" s="10">
        <v>89</v>
      </c>
      <c r="B24" t="s" s="11">
        <v>55</v>
      </c>
      <c r="C24" t="s" s="12">
        <v>19</v>
      </c>
      <c r="D24" t="s" s="12">
        <v>20</v>
      </c>
      <c r="E24" s="14">
        <f>IF(D24="Arid",1,IF(D24="Semi-Arid",2,IF(D24="Sub-Humid",3,IF(D24="Arid to Semi-Arid",1.5,IF(D24="Semi-Arid to Sub-Humid",2.5,"")))))</f>
        <v>1.5</v>
      </c>
      <c r="F24" t="s" s="13">
        <v>41</v>
      </c>
      <c r="G24" s="14">
        <f>IF(F24="Lowland",1,IF(F24="Mid-altitude",2,IF(F24="Highland",3,IF(F24="Lowland to Mid-altitude",1.5,IF(F24="Mid-altitude to Highland",2.5,"")))))</f>
        <v>2</v>
      </c>
      <c r="H24" t="s" s="12">
        <v>27</v>
      </c>
      <c r="I24" s="15">
        <f>IF(H24="Salty",0,IF(H24="Sandy",1,IF(H24="Sandy-Rocky",1.5,IF(H24="Rocky",2,IF(H24="Rocky-Loamy",2.5,IF(H24="Sandy-Loamy",2.5,IF(H24="Loamy",3,"")))))))</f>
        <v>2.5</v>
      </c>
      <c r="J24" t="s" s="12">
        <v>23</v>
      </c>
      <c r="K24" t="s" s="12">
        <v>23</v>
      </c>
      <c r="L24" t="s" s="12">
        <v>23</v>
      </c>
      <c r="M24" s="16"/>
      <c r="N24" t="s" s="12">
        <v>24</v>
      </c>
      <c r="O24" s="15">
        <f>IF(J24="checked",1,0)+IF(K24="checked",1,0)+IF(L24="checked",1,0)+IF(M24="checked",1,0)</f>
        <v>3</v>
      </c>
      <c r="P24" s="16"/>
      <c r="Q24" t="s" s="12">
        <v>90</v>
      </c>
    </row>
    <row r="25" ht="100" customHeight="1">
      <c r="A25" t="s" s="10">
        <v>91</v>
      </c>
      <c r="B25" t="s" s="11">
        <v>18</v>
      </c>
      <c r="C25" t="s" s="12">
        <v>64</v>
      </c>
      <c r="D25" t="s" s="12">
        <v>87</v>
      </c>
      <c r="E25" s="14">
        <f>IF(D25="Arid",1,IF(D25="Semi-Arid",2,IF(D25="Sub-Humid",3,IF(D25="Arid to Semi-Arid",1.5,IF(D25="Semi-Arid to Sub-Humid",2.5,"")))))</f>
        <v>1</v>
      </c>
      <c r="F25" t="s" s="13">
        <v>41</v>
      </c>
      <c r="G25" s="14">
        <f>IF(F25="Lowland",1,IF(F25="Mid-altitude",2,IF(F25="Highland",3,IF(F25="Lowland to Mid-altitude",1.5,IF(F25="Mid-altitude to Highland",2.5,"")))))</f>
        <v>2</v>
      </c>
      <c r="H25" t="s" s="12">
        <v>50</v>
      </c>
      <c r="I25" s="15">
        <f>IF(H25="Salty",0,IF(H25="Sandy",1,IF(H25="Sandy-Rocky",1.5,IF(H25="Rocky",2,IF(H25="Rocky-Loamy",2.5,IF(H25="Sandy-Loamy",2.5,IF(H25="Loamy",3,"")))))))</f>
        <v>2</v>
      </c>
      <c r="J25" t="s" s="12">
        <v>23</v>
      </c>
      <c r="K25" s="16"/>
      <c r="L25" s="16"/>
      <c r="M25" s="16"/>
      <c r="N25" t="s" s="12">
        <v>24</v>
      </c>
      <c r="O25" s="15">
        <f>IF(J25="checked",1,0)+IF(K25="checked",1,0)+IF(L25="checked",1,0)+IF(M25="checked",1,0)</f>
        <v>1</v>
      </c>
      <c r="P25" s="16"/>
      <c r="Q25" t="s" s="12">
        <v>92</v>
      </c>
    </row>
    <row r="26" ht="100" customHeight="1">
      <c r="A26" t="s" s="10">
        <v>93</v>
      </c>
      <c r="B26" t="s" s="11">
        <v>18</v>
      </c>
      <c r="C26" t="s" s="12">
        <v>19</v>
      </c>
      <c r="D26" t="s" s="12">
        <v>20</v>
      </c>
      <c r="E26" s="14">
        <f>IF(D26="Arid",1,IF(D26="Semi-Arid",2,IF(D26="Sub-Humid",3,IF(D26="Arid to Semi-Arid",1.5,IF(D26="Semi-Arid to Sub-Humid",2.5,"")))))</f>
        <v>1.5</v>
      </c>
      <c r="F26" t="s" s="12">
        <v>21</v>
      </c>
      <c r="G26" s="14">
        <f>IF(F26="Lowland",1,IF(F26="Mid-altitude",2,IF(F26="Highland",3,IF(F26="Lowland to Mid-altitude",1.5,IF(F26="Mid-altitude to Highland",2.5,"")))))</f>
        <v>1.5</v>
      </c>
      <c r="H26" t="s" s="12">
        <v>22</v>
      </c>
      <c r="I26" s="15">
        <f>IF(H26="Salty",0,IF(H26="Sandy",1,IF(H26="Sandy-Rocky",1.5,IF(H26="Rocky",2,IF(H26="Rocky-Loamy",2.5,IF(H26="Sandy-Loamy",2.5,IF(H26="Loamy",3,"")))))))</f>
        <v>1.5</v>
      </c>
      <c r="J26" s="16"/>
      <c r="K26" t="s" s="12">
        <v>23</v>
      </c>
      <c r="L26" s="16"/>
      <c r="M26" s="16"/>
      <c r="N26" t="s" s="12">
        <v>56</v>
      </c>
      <c r="O26" s="15">
        <f>IF(J26="checked",1,0)+IF(K26="checked",1,0)+IF(L26="checked",1,0)+IF(M26="checked",1,0)</f>
        <v>1</v>
      </c>
      <c r="P26" s="16"/>
      <c r="Q26" t="s" s="12">
        <v>94</v>
      </c>
    </row>
  </sheetData>
  <hyperlinks>
    <hyperlink ref="Q2" r:id="rId1" location="" tooltip="" display="https://upload.wikimedia.org/wikipedia/commons/thumb/f/fd/Cadaba_farinosa_Maasai_Mara_3.jpg/440px-Cadaba_farinosa_Maasai_Mara_3.jpg"/>
    <hyperlink ref="Q3" r:id="rId2" location="" tooltip="" display="https://www.aldarmakyuae.com/wp-content/uploads/2021/11/senna-alexandrina-Copy.jpg"/>
    <hyperlink ref="Q4" r:id="rId3" location="" tooltip="" display="https://www.treesandshrubsonline.org/site/assets/files/5924/juniperus-procera-5.jpg"/>
    <hyperlink ref="Q5" r:id="rId4" location="" tooltip="" display="https://encrypted-tbn0.gstatic.com/images?q=tbn:ANd9GcR595vgYAsBj5w5bU3-dgLVMQ2zxrOQhKlNHw&amp;s"/>
    <hyperlink ref="Q6" r:id="rId5" location="" tooltip="" display="https://forestrypedia.com/wp-content/uploads/2022/06/Acacia-tortilis-Forsk.-Hayne.4.jpg"/>
    <hyperlink ref="Q7" r:id="rId6" location="" tooltip="" display="https://live.staticflickr.com/65535/48590007892_ea24f268c1_b.jpg"/>
    <hyperlink ref="Q8" r:id="rId7" location="" tooltip="" display="https://bs.plantnet.org/image/o/51b1f5d95762ae7b1006c0fd8b0fa84de3595baa"/>
    <hyperlink ref="Q9" r:id="rId8" location="" tooltip="" display="https://encrypted-tbn0.gstatic.com/images?q=tbn:ANd9GcRJYxG8Vlf3k1-KQAjdepT1E9FT-hDOLZ05dg&amp;s"/>
    <hyperlink ref="Q10" r:id="rId9" location="" tooltip="" display="https://d2seqvvyy3b8p2.cloudfront.net/a846f8ead2c752f9a3a540e1f5ab172f.jpg"/>
    <hyperlink ref="Q11" r:id="rId10" location="" tooltip="" display="https://botany.cz/foto/barleriabis1.jpg"/>
    <hyperlink ref="Q12" r:id="rId11" location="" tooltip="" display="https://upload.wikimedia.org/wikipedia/commons/1/19/Cenchrus_ciliaris.jpg"/>
    <hyperlink ref="Q13" r:id="rId12" location="" tooltip="" display="https://encrypted-tbn0.gstatic.com/images?q=tbn:ANd9GcQd8NxzqsVANQP8lizudUXUWV5CE8JmQ1VPgQ&amp;s"/>
    <hyperlink ref="Q14" r:id="rId13" location="" tooltip="" display="https://encrypted-tbn0.gstatic.com/images?q=tbn:ANd9GcQHcmE0D6Cnl0kmexjKASAPH-fTlxJjMrJAMg&amp;s"/>
    <hyperlink ref="Q15" r:id="rId14" location="" tooltip="" display="https://bs.plantnet.org/image/o/b09bb3b3706bdb179ac267aee2d7c816317faac3"/>
    <hyperlink ref="Q16" r:id="rId15" location="" tooltip="" display="https://www.worldplants.de/fileadmin/_processed_/d/d/csm_SilAca1_f64a67f15e.jpg"/>
    <hyperlink ref="Q17" r:id="rId16" location="" tooltip="" display="https://bs.plantnet.org/image/o/43f633a229ec2b79ff39f662b1f10dbc43a30807"/>
    <hyperlink ref="Q18" r:id="rId17" location="" tooltip="" display="https://www.zimbabweflora.co.zw/speciesdata/images/14/144470-3.jpg"/>
    <hyperlink ref="Q19" r:id="rId18" location="" tooltip="" display="https://www.zimbabweflora.co.zw/speciesdata/images/13/133180-9.jpg"/>
    <hyperlink ref="Q20" r:id="rId19" location="" tooltip="" display="https://storage.googleapis.com/powop-assets/kew_profiles/PPCONT_006612_fullsize.jpg"/>
    <hyperlink ref="Q21" r:id="rId20" location="" tooltip="" display="https://levypreserve.org/wp-content/uploads/2022/12/parkinsonia-aculeata-whole-plant.jpg"/>
    <hyperlink ref="Q22" r:id="rId21" location="" tooltip="" display="https://d2seqvvyy3b8p2.cloudfront.net/aad6b7f52f994b9731db2a6b42c57e27.jpg"/>
    <hyperlink ref="Q23" r:id="rId22" location="" tooltip="" display="https://encrypted-tbn0.gstatic.com/images?q=tbn:ANd9GcQPlPnzIFRlrlWPiZtAXiDHQUxnRMrDpCUhnA&amp;s"/>
    <hyperlink ref="Q24" r:id="rId23" location="" tooltip="" display="https://encrypted-tbn0.gstatic.com/images?q=tbn:ANd9GcRLJ0BkbSctA20d7VLc-Q4yIH7_7RpoDWwjaw&amp;s"/>
    <hyperlink ref="Q25" r:id="rId24" location="" tooltip="" display="https://encrypted-tbn0.gstatic.com/images?q=tbn:ANd9GcQLrrB9B_JJh14uuQca6fi9Rei0QTtYEe6ccA&amp;s"/>
    <hyperlink ref="Q26" r:id="rId25" location="" tooltip="" display="https://encrypted-tbn0.gstatic.com/images?q=tbn:ANd9GcQl571t6ZKGJIJjCMyz71-m0mGnZGnq6OVUpw&amp;s"/>
  </hyperlinks>
  <pageMargins left="1" right="1" top="1" bottom="1" header="0.25" footer="0.25"/>
  <pageSetup firstPageNumber="1" fitToHeight="1" fitToWidth="1" scale="100" useFirstPageNumber="0" orientation="portrait" pageOrder="downThenOver"/>
  <headerFooter>
    <oddFooter>&amp;C&amp;"ヒラギノ角ゴ ProN W3,Regular"&amp;12&amp;K000000&amp;P</oddFooter>
  </headerFooter>
  <drawing r:id="rId26"/>
</worksheet>
</file>

<file path=docProps/app.xml><?xml version="1.0" encoding="utf-8"?>
<Properties xmlns="http://schemas.openxmlformats.org/officeDocument/2006/extended-properties" xmlns:vt="http://schemas.openxmlformats.org/officeDocument/2006/docPropsVTypes"/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/>
</file>